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mpspecimage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3725"/>
  </bookViews>
  <sheets>
    <sheet name="Specification" sheetId="1" r:id="rId1"/>
    <sheet name="CAT" sheetId="3" r:id="rId2"/>
    <sheet name="db" sheetId="2" state="hidden" r:id="rId3"/>
  </sheets>
  <definedNames>
    <definedName name="_xlnm._FilterDatabase" localSheetId="2" hidden="1">db!$A$1:$L$148</definedName>
    <definedName name="_xlnm._FilterDatabase" localSheetId="0" hidden="1">Specification!$A$5:$AX$51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" i="2" l="1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X51" i="1" l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4" i="1" l="1"/>
</calcChain>
</file>

<file path=xl/sharedStrings.xml><?xml version="1.0" encoding="utf-8"?>
<sst xmlns="http://schemas.openxmlformats.org/spreadsheetml/2006/main" count="1791" uniqueCount="586">
  <si>
    <t>SEASON</t>
  </si>
  <si>
    <t>YEAR OF COLLECTION</t>
  </si>
  <si>
    <t>ARTICLE</t>
  </si>
  <si>
    <t>IMAGE 1</t>
  </si>
  <si>
    <t>IMAGE 2</t>
  </si>
  <si>
    <t>IMAGE 3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</si>
  <si>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</si>
  <si>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</si>
  <si>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</si>
  <si>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</si>
  <si>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</si>
  <si>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</si>
  <si>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</si>
  <si>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</si>
  <si>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</si>
  <si>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</si>
  <si>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</si>
  <si>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</si>
  <si>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</si>
  <si>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</si>
  <si>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</si>
  <si>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RRP</t>
  </si>
  <si>
    <t>SIZE COUNT</t>
  </si>
  <si>
    <t>QTY</t>
  </si>
  <si>
    <t>4</t>
  </si>
  <si>
    <t>4-</t>
  </si>
  <si>
    <t>5</t>
  </si>
  <si>
    <t>5.5</t>
  </si>
  <si>
    <t>5-</t>
  </si>
  <si>
    <t>6</t>
  </si>
  <si>
    <t>6-</t>
  </si>
  <si>
    <t>7</t>
  </si>
  <si>
    <t>7-</t>
  </si>
  <si>
    <t>8</t>
  </si>
  <si>
    <t>8-</t>
  </si>
  <si>
    <t>9</t>
  </si>
  <si>
    <t>9-</t>
  </si>
  <si>
    <t>10</t>
  </si>
  <si>
    <t>10-</t>
  </si>
  <si>
    <t>11</t>
  </si>
  <si>
    <t>11-</t>
  </si>
  <si>
    <t>12</t>
  </si>
  <si>
    <t>12-</t>
  </si>
  <si>
    <t>13</t>
  </si>
  <si>
    <t>14</t>
  </si>
  <si>
    <t>15</t>
  </si>
  <si>
    <t>SS 2024</t>
  </si>
  <si>
    <t>SS</t>
  </si>
  <si>
    <t>2024</t>
  </si>
  <si>
    <t>W1080</t>
  </si>
  <si>
    <t>W108012O</t>
  </si>
  <si>
    <t>12O</t>
  </si>
  <si>
    <t>GRAPEFRUIT</t>
  </si>
  <si>
    <t>SNEAKERS</t>
  </si>
  <si>
    <t>RUNNING</t>
  </si>
  <si>
    <t>SCARPA WOMENS FRESH FOAM X 1080 V13</t>
  </si>
  <si>
    <t>TEXTILE/TEXTILE/SYNTHETIC</t>
  </si>
  <si>
    <t>NO INFO</t>
  </si>
  <si>
    <t>ADULT</t>
  </si>
  <si>
    <t>FEMALE</t>
  </si>
  <si>
    <t>NEW BALANCE</t>
  </si>
  <si>
    <t>VIETNAM</t>
  </si>
  <si>
    <t>W108012H</t>
  </si>
  <si>
    <t>12H</t>
  </si>
  <si>
    <t>HONEYCOMB</t>
  </si>
  <si>
    <t>2023</t>
  </si>
  <si>
    <t>WTHIERL7</t>
  </si>
  <si>
    <t>WTHIERL7PIXEL GREEN</t>
  </si>
  <si>
    <t>PIXEL GREEN</t>
  </si>
  <si>
    <t>SCARPA WOMENS TRAIL FRESH FOAM X HIERRO V7 GTX - PIXEL GREEN</t>
  </si>
  <si>
    <t>SYNTHETIC TEXTILE</t>
  </si>
  <si>
    <t>GREY</t>
  </si>
  <si>
    <t>FOOTWEAR</t>
  </si>
  <si>
    <t>W1080L12</t>
  </si>
  <si>
    <t>L12</t>
  </si>
  <si>
    <t>NIGHT SKY</t>
  </si>
  <si>
    <t>SS 2023</t>
  </si>
  <si>
    <t>WCY99</t>
  </si>
  <si>
    <t>WCY996F5</t>
  </si>
  <si>
    <t>6F5</t>
  </si>
  <si>
    <t>GREEN</t>
  </si>
  <si>
    <t>SPORTS</t>
  </si>
  <si>
    <t>SCARPA WOMENS TENNIS 996</t>
  </si>
  <si>
    <t>SS 2022</t>
  </si>
  <si>
    <t>2022</t>
  </si>
  <si>
    <t>W1080N12</t>
  </si>
  <si>
    <t>W1080N12BLACK/BLUE</t>
  </si>
  <si>
    <t>BLACK/BLUE</t>
  </si>
  <si>
    <t>SCARPA WOMENS RUNNING LONDON EDITION FRESH FOAM X 1080V12 -</t>
  </si>
  <si>
    <t>W880H12</t>
  </si>
  <si>
    <t>W880H12BRIGHT LAPIS</t>
  </si>
  <si>
    <t>BRIGHT LAPIS</t>
  </si>
  <si>
    <t>W1080V12</t>
  </si>
  <si>
    <t>W1080V12BLACK</t>
  </si>
  <si>
    <t>BLACK</t>
  </si>
  <si>
    <t>SCARPA WOMENS RUNNING WINTER PACK FRESH FOAM X 1080V12 - BLACK</t>
  </si>
  <si>
    <t>W680C</t>
  </si>
  <si>
    <t>W680CP7</t>
  </si>
  <si>
    <t>P7</t>
  </si>
  <si>
    <t>PINK</t>
  </si>
  <si>
    <t>SCARPA WOMENS RUNNING FRESH FOAM 680V7</t>
  </si>
  <si>
    <t>SYNTHETIC/TEXTILE</t>
  </si>
  <si>
    <t>INDONESIA</t>
  </si>
  <si>
    <t>W880P12</t>
  </si>
  <si>
    <t>W880P12VIBRANT PINK B</t>
  </si>
  <si>
    <t>VIBRANT PINK B</t>
  </si>
  <si>
    <t>WRCXCR2</t>
  </si>
  <si>
    <t>WRCXCR2ELECTRIC RED</t>
  </si>
  <si>
    <t>ELECTRIC RED</t>
  </si>
  <si>
    <t>SCARPA WOMENS RUNNING FUELCELL SUPERCOMP TRAINER - ELECTRIC RED</t>
  </si>
  <si>
    <t>M880N12</t>
  </si>
  <si>
    <t>M880N12PIXEL GREEN</t>
  </si>
  <si>
    <t>MALE</t>
  </si>
  <si>
    <t>MROAVRN2</t>
  </si>
  <si>
    <t>MROAVRN2BLACK/BLEACHED LIME GLO</t>
  </si>
  <si>
    <t>BLACK/BLEACHED LIME GLO</t>
  </si>
  <si>
    <t>SCARPA MENS RUNNING FRESH FOAM ROAV V2 - BLACK/BLEACHED LIME GLO</t>
  </si>
  <si>
    <t>UMDELRE2</t>
  </si>
  <si>
    <t>UMDELRE2ORANGE</t>
  </si>
  <si>
    <t>ORANGE</t>
  </si>
  <si>
    <t>SCARPA MENS RUNNING FUELCELL SUPERCOMP MD-X V2 - ORANGE</t>
  </si>
  <si>
    <t>MARINE BLUE</t>
  </si>
  <si>
    <t>TEXTILE/TEXTILE/OTHER</t>
  </si>
  <si>
    <t>FW 2023</t>
  </si>
  <si>
    <t>FW</t>
  </si>
  <si>
    <t>BLUE</t>
  </si>
  <si>
    <t>100% HYPOKNIT</t>
  </si>
  <si>
    <t>MEVOZ</t>
  </si>
  <si>
    <t>MEVOZRR3</t>
  </si>
  <si>
    <t>RR3</t>
  </si>
  <si>
    <t>TRUE RED</t>
  </si>
  <si>
    <t>SCARPA MENS FRESH FOAM X 1080 V13</t>
  </si>
  <si>
    <t>SOLE: 100% RUBBER</t>
  </si>
  <si>
    <t>MRCXCR2</t>
  </si>
  <si>
    <t>MRCXCR2ELECTRIC RED</t>
  </si>
  <si>
    <t>SCARPA MENS RUNNING FUELCELL SUPERCOMP TRAINER - ELECTRIC RED</t>
  </si>
  <si>
    <t>UMDERLRE2</t>
  </si>
  <si>
    <t>UMDERLRE2TEAM ELITE D</t>
  </si>
  <si>
    <t>TEAM ELITE D</t>
  </si>
  <si>
    <t>SCARPA MENS RUNNING FUELCELL SUPERCOMP MD</t>
  </si>
  <si>
    <t>M1080</t>
  </si>
  <si>
    <t>M1080Z13</t>
  </si>
  <si>
    <t>Z13</t>
  </si>
  <si>
    <t>MMORWT4</t>
  </si>
  <si>
    <t>MMORWT4WHITE</t>
  </si>
  <si>
    <t>WHITE</t>
  </si>
  <si>
    <t>SCARPA MENS RUNNING FRESH FOAM X MORE V4 - WHITE</t>
  </si>
  <si>
    <t>MRCELNY3</t>
  </si>
  <si>
    <t>MRCELNY3RED</t>
  </si>
  <si>
    <t>RED</t>
  </si>
  <si>
    <t>SCARPA MENS RUNNING FUELCELL SC ELITE V3 NYCM- RED</t>
  </si>
  <si>
    <t>MTHIERN7</t>
  </si>
  <si>
    <t>MTHIERN7RED</t>
  </si>
  <si>
    <t>SCARPA MENS TRAIL FRESH FOAM X HIERRO V7 - RED</t>
  </si>
  <si>
    <t>100% TEXTILE</t>
  </si>
  <si>
    <t>100% RUBBER</t>
  </si>
  <si>
    <t>M680LB6</t>
  </si>
  <si>
    <t>SCARPA MENS FITNESS RUNNING 680V6 - BRIGHT BLUE</t>
  </si>
  <si>
    <t>MRCXLG2</t>
  </si>
  <si>
    <t>MRCXLG2BLUE</t>
  </si>
  <si>
    <t>SCARPA MENS RUNNING FUELCELL SUPERCOMP TRAINER - BLUE</t>
  </si>
  <si>
    <t>M860C12</t>
  </si>
  <si>
    <t>M860C12VIBRANT ORANGE</t>
  </si>
  <si>
    <t>VIBRANT ORANGE</t>
  </si>
  <si>
    <t>M880R12</t>
  </si>
  <si>
    <t>M880R12WHITE</t>
  </si>
  <si>
    <t>SCARPA MENS RUNNING FRESH FOAM X 880 V12 - MUNSELL WHITE</t>
  </si>
  <si>
    <t>MFCXCG3</t>
  </si>
  <si>
    <t>MFCXCG3LIGHT ALUMINUM</t>
  </si>
  <si>
    <t>LIGHT ALUMINUM</t>
  </si>
  <si>
    <t>SCARPA MENS RUNNING FUELCELL REBEL V3 - LIGHT ALUMINUM</t>
  </si>
  <si>
    <t>BB650RGG</t>
  </si>
  <si>
    <t>BB650RGGGREY</t>
  </si>
  <si>
    <t>SCARPA LIFESTYLE UOMO - MTZ  - LEATHER / TEXTILE</t>
  </si>
  <si>
    <t>LEATHER/SYNTHETIC/TEXTILE</t>
  </si>
  <si>
    <t>CHINA</t>
  </si>
  <si>
    <t>M1080V12</t>
  </si>
  <si>
    <t>M1080V12BLACK</t>
  </si>
  <si>
    <t>SCARPA MENS RUNNING WINTER PACK FRESH FOAM X 1080V12 - BLACK</t>
  </si>
  <si>
    <t>M1080X12</t>
  </si>
  <si>
    <t>M1080X12WHITE</t>
  </si>
  <si>
    <t>SCARPA MENS RUNNING FRESH FOAM X 1080V12 - MUNSELL WHITE</t>
  </si>
  <si>
    <t>M680C</t>
  </si>
  <si>
    <t>M680CN7</t>
  </si>
  <si>
    <t>N7</t>
  </si>
  <si>
    <t>NAVY</t>
  </si>
  <si>
    <t>SCARPA MENS RUNNING FRESH FOAM 680V7</t>
  </si>
  <si>
    <t>M680LB6BRIGHT BLUE</t>
  </si>
  <si>
    <t>BRIGHT BLUE</t>
  </si>
  <si>
    <t>ML574PQ2</t>
  </si>
  <si>
    <t>ML574PQ2NIGHTWATCH GREEN</t>
  </si>
  <si>
    <t>NIGHTWATCH GREEN</t>
  </si>
  <si>
    <t>TIER 2</t>
  </si>
  <si>
    <t>SCARPA LIFESTYLE UOMO FULL SUEDE - NIGHTWATCH GREEN</t>
  </si>
  <si>
    <t>SUEDE</t>
  </si>
  <si>
    <t>UWRPDMUS</t>
  </si>
  <si>
    <t>UWRPDMUSBLACK/BROWN</t>
  </si>
  <si>
    <t>BLACK/BROWN</t>
  </si>
  <si>
    <t>SCARPE LIFESTYLE MENS - MTZ - LEATHER / TEXTILE / OTHER - BLACK/BROWN</t>
  </si>
  <si>
    <t>UPPER: MESH / SUEDE</t>
  </si>
  <si>
    <t>MIDSOLE: FOAM</t>
  </si>
  <si>
    <t>OUTSOLE: RUBBER</t>
  </si>
  <si>
    <t>UXC72</t>
  </si>
  <si>
    <t>UXC72RM</t>
  </si>
  <si>
    <t>RM</t>
  </si>
  <si>
    <t>SLATE GREY</t>
  </si>
  <si>
    <t>XC72 KW GREEN LEAF</t>
  </si>
  <si>
    <t>LEATHER / TEXTILE</t>
  </si>
  <si>
    <t>UNISEX</t>
  </si>
  <si>
    <t>CT302</t>
  </si>
  <si>
    <t>CT302RP</t>
  </si>
  <si>
    <t>RP</t>
  </si>
  <si>
    <t>MOONBEAM</t>
  </si>
  <si>
    <t>TIER 3</t>
  </si>
  <si>
    <t>SCARPA LIFESTYLE</t>
  </si>
  <si>
    <t>LEATHER/TEXTILE</t>
  </si>
  <si>
    <t>CT302RS</t>
  </si>
  <si>
    <t>RS</t>
  </si>
  <si>
    <t>SEA SALT</t>
  </si>
  <si>
    <t>BB550</t>
  </si>
  <si>
    <t>BB550SE1</t>
  </si>
  <si>
    <t>SE1</t>
  </si>
  <si>
    <t>WHITE/RED</t>
  </si>
  <si>
    <t>TIER 1</t>
  </si>
  <si>
    <t>OUTER: 50% SYTHETIC LEATHER 50% FABRIC</t>
  </si>
  <si>
    <t>LINING: 100% FABRIC</t>
  </si>
  <si>
    <t>MT580KDB</t>
  </si>
  <si>
    <t>MT580KDBVINTAGE TEAL</t>
  </si>
  <si>
    <t>VINTAGE TEAL</t>
  </si>
  <si>
    <t>SCARPE LIFESTYLE UNISEX - MTZ - LEATHER / TEXTILE / OTHER - VINTAGE TEAL</t>
  </si>
  <si>
    <t>LEATHER / TEXTILE / OTHER</t>
  </si>
  <si>
    <t>FW 2022</t>
  </si>
  <si>
    <t>U574HBB</t>
  </si>
  <si>
    <t>U574HBBBROWN</t>
  </si>
  <si>
    <t>BROWN</t>
  </si>
  <si>
    <t>SCARPA LIFESTYLE UNISEX - LEATHER - BROWN</t>
  </si>
  <si>
    <t>LEATHER</t>
  </si>
  <si>
    <t>MT580WT2</t>
  </si>
  <si>
    <t>MT580WT2LIGHT GREY/PURPLE</t>
  </si>
  <si>
    <t>LIGHT GREY/PURPLE</t>
  </si>
  <si>
    <t>SCARPE LIFESTYLE UNISEX - MTZ - LEATHER / TEXTILE / OTHER - LIGHT GREY/PURPLE</t>
  </si>
  <si>
    <t>100% SUEDE / 100% TEXTILE</t>
  </si>
  <si>
    <t>BB480</t>
  </si>
  <si>
    <t>BB480LWH</t>
  </si>
  <si>
    <t>LWH</t>
  </si>
  <si>
    <t>BB480LWHMARINE BLUE</t>
  </si>
  <si>
    <t>SCARPE LIFESTYLE UNISEX</t>
  </si>
  <si>
    <t>CT302RC</t>
  </si>
  <si>
    <t>RC</t>
  </si>
  <si>
    <t>OFF WHITE/NAVY</t>
  </si>
  <si>
    <t>CT302VA</t>
  </si>
  <si>
    <t>VA</t>
  </si>
  <si>
    <t>WHITE/BLUE</t>
  </si>
  <si>
    <t>CT574RPY</t>
  </si>
  <si>
    <t>CT574RPYNAVY/YELOW</t>
  </si>
  <si>
    <t>NAVY/YELOW</t>
  </si>
  <si>
    <t>SCARPA LIFESTYLE UNISEX - SUEDE/MESH - NAVY/YELOW</t>
  </si>
  <si>
    <t>SUEDE / MESH</t>
  </si>
  <si>
    <t>U574EZ2</t>
  </si>
  <si>
    <t>U574EZ2BLUE NAVY</t>
  </si>
  <si>
    <t>BLUE NAVY</t>
  </si>
  <si>
    <t>SCARPA LIFESTYLE UNISEX - MTZ  - LEATHER / TEXTILE  - BLUE NAVY</t>
  </si>
  <si>
    <t>UPPER: 100% SUEDE / 100% TEXTILE</t>
  </si>
  <si>
    <t>U574HMZ</t>
  </si>
  <si>
    <t>U574HMZBLACK</t>
  </si>
  <si>
    <t>SCARPA LIFESTYLE UNISEX - LEATHER - BLACK</t>
  </si>
  <si>
    <t>KIDS</t>
  </si>
  <si>
    <t>Barcode</t>
  </si>
  <si>
    <t>Article</t>
  </si>
  <si>
    <t>Color Code</t>
  </si>
  <si>
    <t>Size</t>
  </si>
  <si>
    <t>Debby/Shelves</t>
  </si>
  <si>
    <t>196307514323</t>
  </si>
  <si>
    <t>U574HBBBROWN7-</t>
  </si>
  <si>
    <t>196432923687</t>
  </si>
  <si>
    <t>UXC72RM6</t>
  </si>
  <si>
    <t>Debby/Stock</t>
  </si>
  <si>
    <t>196307514309</t>
  </si>
  <si>
    <t>U574HBBBROWN6-</t>
  </si>
  <si>
    <t>196307514354</t>
  </si>
  <si>
    <t>U574HBBBROWN9</t>
  </si>
  <si>
    <t>196432642830</t>
  </si>
  <si>
    <t>U574EZ2BLUE NAVY10-</t>
  </si>
  <si>
    <t>196307086356</t>
  </si>
  <si>
    <t>CT574RPYNAVY/YELOW11-</t>
  </si>
  <si>
    <t>196307513913</t>
  </si>
  <si>
    <t>U574HMZBLACK10-</t>
  </si>
  <si>
    <t>196432365326</t>
  </si>
  <si>
    <t>W108012O8</t>
  </si>
  <si>
    <t>196432365302</t>
  </si>
  <si>
    <t>W108012O7</t>
  </si>
  <si>
    <t>196432780891</t>
  </si>
  <si>
    <t>W108012H8</t>
  </si>
  <si>
    <t>196432780907</t>
  </si>
  <si>
    <t>W108012H8-</t>
  </si>
  <si>
    <t>196432780914</t>
  </si>
  <si>
    <t>W108012H9</t>
  </si>
  <si>
    <t>196432780921</t>
  </si>
  <si>
    <t>W108012H9-</t>
  </si>
  <si>
    <t>196432780884</t>
  </si>
  <si>
    <t>W108012H7-</t>
  </si>
  <si>
    <t>196432780853</t>
  </si>
  <si>
    <t>W108012H6</t>
  </si>
  <si>
    <t>196432780877</t>
  </si>
  <si>
    <t>W108012H7</t>
  </si>
  <si>
    <t>196432365357</t>
  </si>
  <si>
    <t>W108012O9-</t>
  </si>
  <si>
    <t>196432780860</t>
  </si>
  <si>
    <t>W108012H6-</t>
  </si>
  <si>
    <t>196432365340</t>
  </si>
  <si>
    <t>W108012O9</t>
  </si>
  <si>
    <t>196432365333</t>
  </si>
  <si>
    <t>W108012O8-</t>
  </si>
  <si>
    <t>196432365272</t>
  </si>
  <si>
    <t>W108012O5-</t>
  </si>
  <si>
    <t>196432365289</t>
  </si>
  <si>
    <t>W108012O6</t>
  </si>
  <si>
    <t>196432365296</t>
  </si>
  <si>
    <t>W108012O6-</t>
  </si>
  <si>
    <t>196432365319</t>
  </si>
  <si>
    <t>W108012O7-</t>
  </si>
  <si>
    <t>NEX/Shelves</t>
  </si>
  <si>
    <t>196307058445</t>
  </si>
  <si>
    <t>MROAVRN2BLACK/BLEACHED LIME GLO15</t>
  </si>
  <si>
    <t>195907618035</t>
  </si>
  <si>
    <t>M860C12VIBRANT ORANGE11-</t>
  </si>
  <si>
    <t>196307058421</t>
  </si>
  <si>
    <t>MROAVRN2BLACK/BLEACHED LIME GLO13</t>
  </si>
  <si>
    <t>196307058438</t>
  </si>
  <si>
    <t>MROAVRN2BLACK/BLEACHED LIME GLO14</t>
  </si>
  <si>
    <t>196307058414</t>
  </si>
  <si>
    <t>MROAVRN2BLACK/BLEACHED LIME GLO12</t>
  </si>
  <si>
    <t>195907618042</t>
  </si>
  <si>
    <t>M860C12VIBRANT ORANGE12</t>
  </si>
  <si>
    <t>196307058353</t>
  </si>
  <si>
    <t>MROAVRN2BLACK/BLEACHED LIME GLO9</t>
  </si>
  <si>
    <t>196307058360</t>
  </si>
  <si>
    <t>MROAVRN2BLACK/BLEACHED LIME GLO9-</t>
  </si>
  <si>
    <t>196307058407</t>
  </si>
  <si>
    <t>MROAVRN2BLACK/BLEACHED LIME GLO11-</t>
  </si>
  <si>
    <t>195907556429</t>
  </si>
  <si>
    <t>W880P12VIBRANT PINK B7</t>
  </si>
  <si>
    <t>196307058377</t>
  </si>
  <si>
    <t>MROAVRN2BLACK/BLEACHED LIME GLO10</t>
  </si>
  <si>
    <t>196307408486</t>
  </si>
  <si>
    <t>MTHIERN7RED12</t>
  </si>
  <si>
    <t>196071227801</t>
  </si>
  <si>
    <t>W1080N12BLACK/BLUE10</t>
  </si>
  <si>
    <t>196071227726</t>
  </si>
  <si>
    <t>W1080N12BLACK/BLUE6</t>
  </si>
  <si>
    <t>195907569047</t>
  </si>
  <si>
    <t>W1080L128-</t>
  </si>
  <si>
    <t>196307444200</t>
  </si>
  <si>
    <t>MMORWT4WHITE8-</t>
  </si>
  <si>
    <t>196307444217</t>
  </si>
  <si>
    <t>MMORWT4WHITE9</t>
  </si>
  <si>
    <t>196307444224</t>
  </si>
  <si>
    <t>MMORWT4WHITE9-</t>
  </si>
  <si>
    <t>196307444286</t>
  </si>
  <si>
    <t>MMORWT4WHITE12-</t>
  </si>
  <si>
    <t>196307444293</t>
  </si>
  <si>
    <t>MMORWT4WHITE13</t>
  </si>
  <si>
    <t>196307633802</t>
  </si>
  <si>
    <t>M880N12PIXEL GREEN10</t>
  </si>
  <si>
    <t>196307633789</t>
  </si>
  <si>
    <t>M880N12PIXEL GREEN9</t>
  </si>
  <si>
    <t>196307633833</t>
  </si>
  <si>
    <t>M880N12PIXEL GREEN11-</t>
  </si>
  <si>
    <t>196307633741</t>
  </si>
  <si>
    <t>M880N12PIXEL GREEN7</t>
  </si>
  <si>
    <t>196307633758</t>
  </si>
  <si>
    <t>M880N12PIXEL GREEN7-</t>
  </si>
  <si>
    <t>196307633840</t>
  </si>
  <si>
    <t>M880N12PIXEL GREEN12</t>
  </si>
  <si>
    <t>196432154036</t>
  </si>
  <si>
    <t>MRCELNY3RED12</t>
  </si>
  <si>
    <t>196432153992</t>
  </si>
  <si>
    <t>MRCELNY3RED10</t>
  </si>
  <si>
    <t>196432153985</t>
  </si>
  <si>
    <t>MRCELNY3RED9-</t>
  </si>
  <si>
    <t>196432153978</t>
  </si>
  <si>
    <t>MRCELNY3RED9</t>
  </si>
  <si>
    <t>196432153947</t>
  </si>
  <si>
    <t>MRCELNY3RED7-</t>
  </si>
  <si>
    <t>196432657674</t>
  </si>
  <si>
    <t>BB650RGGGREY8</t>
  </si>
  <si>
    <t>196941486796</t>
  </si>
  <si>
    <t>UWRPDMUSBLACK/BROWN12</t>
  </si>
  <si>
    <t>196941349190</t>
  </si>
  <si>
    <t>MT580KDBVINTAGE TEAL4-</t>
  </si>
  <si>
    <t>196307475419</t>
  </si>
  <si>
    <t>W1080V12BLACK9-</t>
  </si>
  <si>
    <t>196941420592</t>
  </si>
  <si>
    <t>MT580WT2LIGHT GREY/PURPLE4</t>
  </si>
  <si>
    <t>196941420660</t>
  </si>
  <si>
    <t>MT580WT2LIGHT GREY/PURPLE7-</t>
  </si>
  <si>
    <t>196307335645</t>
  </si>
  <si>
    <t>WTHIERL7PIXEL GREEN8</t>
  </si>
  <si>
    <t>196307335652</t>
  </si>
  <si>
    <t>WTHIERL7PIXEL GREEN8-</t>
  </si>
  <si>
    <t>196307335607</t>
  </si>
  <si>
    <t>WTHIERL7PIXEL GREEN6</t>
  </si>
  <si>
    <t>196307335591</t>
  </si>
  <si>
    <t>WTHIERL7PIXEL GREEN5-</t>
  </si>
  <si>
    <t>196307335669</t>
  </si>
  <si>
    <t>WTHIERL7PIXEL GREEN9</t>
  </si>
  <si>
    <t>196307408509</t>
  </si>
  <si>
    <t>MTHIERN7RED13</t>
  </si>
  <si>
    <t>196307408516</t>
  </si>
  <si>
    <t>MTHIERN7RED14</t>
  </si>
  <si>
    <t>196307408493</t>
  </si>
  <si>
    <t>MTHIERN7RED12-</t>
  </si>
  <si>
    <t>192662462194</t>
  </si>
  <si>
    <t>M680LB6BRIGHT BLUE10</t>
  </si>
  <si>
    <t>196307633765</t>
  </si>
  <si>
    <t>M880N12PIXEL GREEN8</t>
  </si>
  <si>
    <t>196307589451</t>
  </si>
  <si>
    <t>M1080V12BLACK10-</t>
  </si>
  <si>
    <t>196432797851</t>
  </si>
  <si>
    <t>W680CP710</t>
  </si>
  <si>
    <t>196432859986</t>
  </si>
  <si>
    <t>M680CN78</t>
  </si>
  <si>
    <t>456328964164</t>
  </si>
  <si>
    <t>UMDERLRE2TEAM ELITE D8</t>
  </si>
  <si>
    <t>456328964165</t>
  </si>
  <si>
    <t>UMDERLRE2TEAM ELITE D8-</t>
  </si>
  <si>
    <t>196307588928</t>
  </si>
  <si>
    <t>MFCXCG3LIGHT ALUMINUM11-</t>
  </si>
  <si>
    <t>196307588935</t>
  </si>
  <si>
    <t>MFCXCG3LIGHT ALUMINUM12</t>
  </si>
  <si>
    <t>196432940349</t>
  </si>
  <si>
    <t>WCY996F58-</t>
  </si>
  <si>
    <t>196432940332</t>
  </si>
  <si>
    <t>WCY996F58</t>
  </si>
  <si>
    <t>196432940363</t>
  </si>
  <si>
    <t>WCY996F59-</t>
  </si>
  <si>
    <t>197375643427</t>
  </si>
  <si>
    <t>MEVOZRR39</t>
  </si>
  <si>
    <t>196941317229</t>
  </si>
  <si>
    <t>CT302RS5-</t>
  </si>
  <si>
    <t>196307465892</t>
  </si>
  <si>
    <t>CT302RC6</t>
  </si>
  <si>
    <t>197375696959</t>
  </si>
  <si>
    <t>CT302VA5.5</t>
  </si>
  <si>
    <t>196307613712</t>
  </si>
  <si>
    <t>WRCXCR2ELECTRIC RED6-</t>
  </si>
  <si>
    <t>195907569009</t>
  </si>
  <si>
    <t>W1080L126-</t>
  </si>
  <si>
    <t>195907568996</t>
  </si>
  <si>
    <t>W1080L126</t>
  </si>
  <si>
    <t>196652946893</t>
  </si>
  <si>
    <t>BB480LWH10</t>
  </si>
  <si>
    <t>196652946862</t>
  </si>
  <si>
    <t>BB480LWHMARINE BLUE8-</t>
  </si>
  <si>
    <t>195481032951</t>
  </si>
  <si>
    <t>ML574PQ2NIGHTWATCH GREEN9-</t>
  </si>
  <si>
    <t>NEX/Stock</t>
  </si>
  <si>
    <t>196307335638</t>
  </si>
  <si>
    <t>WTHIERL7PIXEL GREEN7-</t>
  </si>
  <si>
    <t>196307335614</t>
  </si>
  <si>
    <t>WTHIERL7PIXEL GREEN6-</t>
  </si>
  <si>
    <t>196307335621</t>
  </si>
  <si>
    <t>WTHIERL7PIXEL GREEN7</t>
  </si>
  <si>
    <t>195907793596</t>
  </si>
  <si>
    <t>MRCXLG2BLUE8-</t>
  </si>
  <si>
    <t>195907793589</t>
  </si>
  <si>
    <t>MRCXLG2BLUE8</t>
  </si>
  <si>
    <t>195907793572</t>
  </si>
  <si>
    <t>MRCXLG2BLUE7-</t>
  </si>
  <si>
    <t>196307597401</t>
  </si>
  <si>
    <t>MRCXCR2ELECTRIC RED8</t>
  </si>
  <si>
    <t>196307597395</t>
  </si>
  <si>
    <t>MRCXCR2ELECTRIC RED7-</t>
  </si>
  <si>
    <t>196307597470</t>
  </si>
  <si>
    <t>MRCXCR2ELECTRIC RED11-</t>
  </si>
  <si>
    <t>196307597418</t>
  </si>
  <si>
    <t>MRCXCR2ELECTRIC RED8-</t>
  </si>
  <si>
    <t>196307597449</t>
  </si>
  <si>
    <t>MRCXCR2ELECTRIC RED10</t>
  </si>
  <si>
    <t>196307597432</t>
  </si>
  <si>
    <t>MRCXCR2ELECTRIC RED9-</t>
  </si>
  <si>
    <t>196071112992</t>
  </si>
  <si>
    <t>UMDELRE2ORANGE7</t>
  </si>
  <si>
    <t>196071113005</t>
  </si>
  <si>
    <t>UMDELRE2ORANGE7-</t>
  </si>
  <si>
    <t>196071113012</t>
  </si>
  <si>
    <t>UMDELRE2ORANGE8</t>
  </si>
  <si>
    <t>196071113029</t>
  </si>
  <si>
    <t>UMDELRE2ORANGE8-</t>
  </si>
  <si>
    <t>196071113036</t>
  </si>
  <si>
    <t>UMDELRE2ORANGE9</t>
  </si>
  <si>
    <t>196071113043</t>
  </si>
  <si>
    <t>UMDELRE2ORANGE9-</t>
  </si>
  <si>
    <t>196071113050</t>
  </si>
  <si>
    <t>UMDELRE2ORANGE10</t>
  </si>
  <si>
    <t>196071113067</t>
  </si>
  <si>
    <t>UMDELRE2ORANGE10-</t>
  </si>
  <si>
    <t>196071113081</t>
  </si>
  <si>
    <t>UMDELRE2ORANGE11-</t>
  </si>
  <si>
    <t>196071113074</t>
  </si>
  <si>
    <t>UMDELRE2ORANGE11</t>
  </si>
  <si>
    <t>196941349350</t>
  </si>
  <si>
    <t>MT580KDBVINTAGE TEAL13</t>
  </si>
  <si>
    <t>196941349343</t>
  </si>
  <si>
    <t>MT580KDBVINTAGE TEAL12</t>
  </si>
  <si>
    <t>196307618953</t>
  </si>
  <si>
    <t>M880R12WHITE12-</t>
  </si>
  <si>
    <t>196307618946</t>
  </si>
  <si>
    <t>M880R12WHITE12</t>
  </si>
  <si>
    <t>196307488013</t>
  </si>
  <si>
    <t>M1080X12WHITE12</t>
  </si>
  <si>
    <t>196307632065</t>
  </si>
  <si>
    <t>W880H12BRIGHT LAPIS7</t>
  </si>
  <si>
    <t>196307632072</t>
  </si>
  <si>
    <t>W880H12BRIGHT LAPIS7-</t>
  </si>
  <si>
    <t>196307408424</t>
  </si>
  <si>
    <t>MTHIERN7RED9</t>
  </si>
  <si>
    <t>196307633819</t>
  </si>
  <si>
    <t>M880N12PIXEL GREEN10-</t>
  </si>
  <si>
    <t>196307633826</t>
  </si>
  <si>
    <t>M880N12PIXEL GREEN11</t>
  </si>
  <si>
    <t>194768754173</t>
  </si>
  <si>
    <t>BB550SE16-</t>
  </si>
  <si>
    <t>194768754128</t>
  </si>
  <si>
    <t>BB550SE14</t>
  </si>
  <si>
    <t>194768754142</t>
  </si>
  <si>
    <t>BB550SE15</t>
  </si>
  <si>
    <t>456328964168</t>
  </si>
  <si>
    <t>UMDERLRE2TEAM ELITE D10</t>
  </si>
  <si>
    <t>456328964169</t>
  </si>
  <si>
    <t>UMDERLRE2TEAM ELITE D10-</t>
  </si>
  <si>
    <t>456328964167</t>
  </si>
  <si>
    <t>UMDERLRE2TEAM ELITE D9-</t>
  </si>
  <si>
    <t>456328964166</t>
  </si>
  <si>
    <t>UMDERLRE2TEAM ELITE D9</t>
  </si>
  <si>
    <t>196941317212</t>
  </si>
  <si>
    <t>CT302RS5</t>
  </si>
  <si>
    <t>196941317205</t>
  </si>
  <si>
    <t>CT302RS4-</t>
  </si>
  <si>
    <t>196941317199</t>
  </si>
  <si>
    <t>CT302RS4</t>
  </si>
  <si>
    <t>196941330518</t>
  </si>
  <si>
    <t>CT302RP4</t>
  </si>
  <si>
    <t>196941330532</t>
  </si>
  <si>
    <t>CT302RP5</t>
  </si>
  <si>
    <t>196941330570</t>
  </si>
  <si>
    <t>CT302RP7</t>
  </si>
  <si>
    <t>196941330525</t>
  </si>
  <si>
    <t>CT302RP4-</t>
  </si>
  <si>
    <t>197375643458</t>
  </si>
  <si>
    <t>MEVOZRR310-</t>
  </si>
  <si>
    <t>197375643441</t>
  </si>
  <si>
    <t>MEVOZRR310</t>
  </si>
  <si>
    <t>197375293189</t>
  </si>
  <si>
    <t>M1080Z137-</t>
  </si>
  <si>
    <t>197375293196</t>
  </si>
  <si>
    <t>M1080Z138</t>
  </si>
  <si>
    <t>197375293233</t>
  </si>
  <si>
    <t>M1080Z1310</t>
  </si>
  <si>
    <t>197375293172</t>
  </si>
  <si>
    <t>M1080Z137</t>
  </si>
  <si>
    <t>197375293202</t>
  </si>
  <si>
    <t>M1080Z138-</t>
  </si>
  <si>
    <t>197375643410</t>
  </si>
  <si>
    <t>MEVOZRR38-</t>
  </si>
  <si>
    <t>197375643403</t>
  </si>
  <si>
    <t>MEVOZRR38</t>
  </si>
  <si>
    <t>197375643434</t>
  </si>
  <si>
    <t>MEVOZRR39-</t>
  </si>
  <si>
    <t>37.5</t>
  </si>
  <si>
    <t>38.5</t>
  </si>
  <si>
    <t>39.5</t>
  </si>
  <si>
    <t>40.5</t>
  </si>
  <si>
    <t>41.5</t>
  </si>
  <si>
    <t>42.5</t>
  </si>
  <si>
    <t>44.5</t>
  </si>
  <si>
    <t>45.5</t>
  </si>
  <si>
    <t>46.5</t>
  </si>
  <si>
    <t>47.5</t>
  </si>
  <si>
    <t>20.5</t>
  </si>
  <si>
    <t>21.5</t>
  </si>
  <si>
    <t>Sum of QTY</t>
  </si>
  <si>
    <t>CATEGORY</t>
  </si>
  <si>
    <t>SKU</t>
  </si>
  <si>
    <t>Full</t>
  </si>
  <si>
    <t>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</si>
</sst>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 applyAlignment="1" applyProtection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pivotButton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tmpspecimage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244477</xdr:colOff>
      <xdr:row>0</xdr:row>
      <xdr:rowOff>35718</xdr:rowOff>
    </xdr:from>
    <xdr:to>
      <xdr:col>5</xdr:col>
      <xdr:colOff>1785939</xdr:colOff>
      <xdr:row>3</xdr:row>
      <xdr:rowOff>166687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4DE92E-B615-D3CD-AA0E-5D88CDB92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1102" y="35718"/>
          <a:ext cx="1541462" cy="702469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5</xdr:row>
      <xdr:rowOff>101600</xdr:rowOff>
    </xdr:from>
    <xdr:to>
      <xdr:col>4</xdr:col>
      <xdr:colOff>1905000</xdr:colOff>
      <xdr:row>5</xdr:row>
      <xdr:rowOff>1905000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7952318-C06B-B879-3199-BC5DCE93E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24828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42070</xdr:colOff>
      <xdr:row>5</xdr:row>
      <xdr:rowOff>101600</xdr:rowOff>
    </xdr:from>
    <xdr:to>
      <xdr:col>5</xdr:col>
      <xdr:colOff>1962151</xdr:colOff>
      <xdr:row>5</xdr:row>
      <xdr:rowOff>1905000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D57E255-E663-8ADF-685D-D155BCD55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695" y="2482850"/>
          <a:ext cx="1920081" cy="1803400"/>
        </a:xfrm>
        <a:prstGeom prst="rect">
          <a:avLst/>
        </a:prstGeom>
      </xdr:spPr>
    </xdr:pic>
    <xdr:clientData/>
  </xdr:twoCellAnchor>
  <xdr:twoCellAnchor>
    <xdr:from>
      <xdr:col>6</xdr:col>
      <xdr:colOff>42070</xdr:colOff>
      <xdr:row>5</xdr:row>
      <xdr:rowOff>101600</xdr:rowOff>
    </xdr:from>
    <xdr:to>
      <xdr:col>6</xdr:col>
      <xdr:colOff>1952627</xdr:colOff>
      <xdr:row>5</xdr:row>
      <xdr:rowOff>1905000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E02A5337-5082-055A-4E1D-1F8DF5526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851" y="2482850"/>
          <a:ext cx="1910557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6</xdr:row>
      <xdr:rowOff>101600</xdr:rowOff>
    </xdr:from>
    <xdr:to>
      <xdr:col>4</xdr:col>
      <xdr:colOff>1905000</xdr:colOff>
      <xdr:row>6</xdr:row>
      <xdr:rowOff>1905000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B22D39C6-ED94-E477-C2EE-27108C809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44926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6</xdr:row>
      <xdr:rowOff>101600</xdr:rowOff>
    </xdr:from>
    <xdr:to>
      <xdr:col>5</xdr:col>
      <xdr:colOff>1905000</xdr:colOff>
      <xdr:row>6</xdr:row>
      <xdr:rowOff>1905000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8B2D539-BEF0-D018-0641-9707139CF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44926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6</xdr:row>
      <xdr:rowOff>101600</xdr:rowOff>
    </xdr:from>
    <xdr:to>
      <xdr:col>6</xdr:col>
      <xdr:colOff>1905000</xdr:colOff>
      <xdr:row>6</xdr:row>
      <xdr:rowOff>1905000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850E7483-AB5F-26EB-A4C9-FB30B1BC3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8475" y="44926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7</xdr:row>
      <xdr:rowOff>101600</xdr:rowOff>
    </xdr:from>
    <xdr:to>
      <xdr:col>4</xdr:col>
      <xdr:colOff>1905000</xdr:colOff>
      <xdr:row>7</xdr:row>
      <xdr:rowOff>1905000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7A6D445-C6E1-35D0-EE1D-F3D2D135D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65024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7</xdr:row>
      <xdr:rowOff>101600</xdr:rowOff>
    </xdr:from>
    <xdr:to>
      <xdr:col>5</xdr:col>
      <xdr:colOff>1905000</xdr:colOff>
      <xdr:row>7</xdr:row>
      <xdr:rowOff>1905000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5B91D258-8D8F-A625-D4DA-E40C8AD20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65024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7</xdr:row>
      <xdr:rowOff>101600</xdr:rowOff>
    </xdr:from>
    <xdr:to>
      <xdr:col>6</xdr:col>
      <xdr:colOff>1905000</xdr:colOff>
      <xdr:row>7</xdr:row>
      <xdr:rowOff>1905000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456AE2F6-0A5F-F49B-8C7F-DC63F721F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65024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8</xdr:row>
      <xdr:rowOff>101600</xdr:rowOff>
    </xdr:from>
    <xdr:to>
      <xdr:col>4</xdr:col>
      <xdr:colOff>1905000</xdr:colOff>
      <xdr:row>8</xdr:row>
      <xdr:rowOff>1905000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56FE1DE8-E245-4602-7B2A-9285D370F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05219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8</xdr:row>
      <xdr:rowOff>101600</xdr:rowOff>
    </xdr:from>
    <xdr:to>
      <xdr:col>5</xdr:col>
      <xdr:colOff>1905000</xdr:colOff>
      <xdr:row>8</xdr:row>
      <xdr:rowOff>1905000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D5D39C70-9B0A-F434-AE32-111D57A04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052195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8</xdr:row>
      <xdr:rowOff>101600</xdr:rowOff>
    </xdr:from>
    <xdr:to>
      <xdr:col>6</xdr:col>
      <xdr:colOff>1905000</xdr:colOff>
      <xdr:row>8</xdr:row>
      <xdr:rowOff>1905000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BA6E5968-40D9-35CE-9E82-50C5027B9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052195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9</xdr:row>
      <xdr:rowOff>101600</xdr:rowOff>
    </xdr:from>
    <xdr:to>
      <xdr:col>4</xdr:col>
      <xdr:colOff>1905000</xdr:colOff>
      <xdr:row>9</xdr:row>
      <xdr:rowOff>1905000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A2A8505C-0958-BD79-646D-884117A75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25317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9</xdr:row>
      <xdr:rowOff>101600</xdr:rowOff>
    </xdr:from>
    <xdr:to>
      <xdr:col>5</xdr:col>
      <xdr:colOff>1905000</xdr:colOff>
      <xdr:row>9</xdr:row>
      <xdr:rowOff>1905000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D94936AB-2C34-54A7-9214-C90778A0E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25317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9</xdr:row>
      <xdr:rowOff>101600</xdr:rowOff>
    </xdr:from>
    <xdr:to>
      <xdr:col>6</xdr:col>
      <xdr:colOff>1905000</xdr:colOff>
      <xdr:row>9</xdr:row>
      <xdr:rowOff>1905000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EF2AB51F-58AD-D5BF-06C0-B1506FDEE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25317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10</xdr:row>
      <xdr:rowOff>101600</xdr:rowOff>
    </xdr:from>
    <xdr:to>
      <xdr:col>4</xdr:col>
      <xdr:colOff>1905000</xdr:colOff>
      <xdr:row>10</xdr:row>
      <xdr:rowOff>1905000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1BCE120C-7578-253A-AEA8-9CD314A8D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45415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10</xdr:row>
      <xdr:rowOff>101600</xdr:rowOff>
    </xdr:from>
    <xdr:to>
      <xdr:col>5</xdr:col>
      <xdr:colOff>1905000</xdr:colOff>
      <xdr:row>10</xdr:row>
      <xdr:rowOff>1905000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AF152CB9-719B-D94E-4128-E1F3AE09C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45415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10</xdr:row>
      <xdr:rowOff>101600</xdr:rowOff>
    </xdr:from>
    <xdr:to>
      <xdr:col>6</xdr:col>
      <xdr:colOff>1905000</xdr:colOff>
      <xdr:row>10</xdr:row>
      <xdr:rowOff>1905000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3889BC0F-B8B7-4BF6-3949-620B52AFD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45415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11</xdr:row>
      <xdr:rowOff>101600</xdr:rowOff>
    </xdr:from>
    <xdr:to>
      <xdr:col>4</xdr:col>
      <xdr:colOff>1905000</xdr:colOff>
      <xdr:row>11</xdr:row>
      <xdr:rowOff>1905000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685CCCBD-F615-6774-C8B1-C975FB73D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655127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11</xdr:row>
      <xdr:rowOff>101600</xdr:rowOff>
    </xdr:from>
    <xdr:to>
      <xdr:col>5</xdr:col>
      <xdr:colOff>1905000</xdr:colOff>
      <xdr:row>11</xdr:row>
      <xdr:rowOff>1905000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4E9D492-3449-54E8-9343-802D7B82B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65512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11</xdr:row>
      <xdr:rowOff>101600</xdr:rowOff>
    </xdr:from>
    <xdr:to>
      <xdr:col>6</xdr:col>
      <xdr:colOff>1905000</xdr:colOff>
      <xdr:row>11</xdr:row>
      <xdr:rowOff>1905000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C7BD463D-93AA-C448-6121-887CEB1F4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655127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12</xdr:row>
      <xdr:rowOff>101600</xdr:rowOff>
    </xdr:from>
    <xdr:to>
      <xdr:col>4</xdr:col>
      <xdr:colOff>1905000</xdr:colOff>
      <xdr:row>12</xdr:row>
      <xdr:rowOff>1905000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37F9407B-8BB4-B283-ADC0-F91415C70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85610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12</xdr:row>
      <xdr:rowOff>101600</xdr:rowOff>
    </xdr:from>
    <xdr:to>
      <xdr:col>5</xdr:col>
      <xdr:colOff>1905000</xdr:colOff>
      <xdr:row>12</xdr:row>
      <xdr:rowOff>1905000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3C26359F-C61B-E435-5CF3-2D6B6B03B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856105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12</xdr:row>
      <xdr:rowOff>101600</xdr:rowOff>
    </xdr:from>
    <xdr:to>
      <xdr:col>6</xdr:col>
      <xdr:colOff>1905000</xdr:colOff>
      <xdr:row>12</xdr:row>
      <xdr:rowOff>1905000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7DED6983-8159-87FC-1988-BD1146D30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856105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13</xdr:row>
      <xdr:rowOff>101600</xdr:rowOff>
    </xdr:from>
    <xdr:to>
      <xdr:col>4</xdr:col>
      <xdr:colOff>1905000</xdr:colOff>
      <xdr:row>13</xdr:row>
      <xdr:rowOff>1905000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BA400E44-0697-E976-F675-70EE3B8FC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205708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13</xdr:row>
      <xdr:rowOff>101600</xdr:rowOff>
    </xdr:from>
    <xdr:to>
      <xdr:col>5</xdr:col>
      <xdr:colOff>1905000</xdr:colOff>
      <xdr:row>13</xdr:row>
      <xdr:rowOff>1905000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30D82D1F-E71A-00EA-AE28-FB63F2A37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205708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13</xdr:row>
      <xdr:rowOff>101600</xdr:rowOff>
    </xdr:from>
    <xdr:to>
      <xdr:col>6</xdr:col>
      <xdr:colOff>1905000</xdr:colOff>
      <xdr:row>13</xdr:row>
      <xdr:rowOff>1905000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19EB1CB1-C753-406A-0BE5-6617BAEA2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205708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14</xdr:row>
      <xdr:rowOff>101600</xdr:rowOff>
    </xdr:from>
    <xdr:to>
      <xdr:col>4</xdr:col>
      <xdr:colOff>1905000</xdr:colOff>
      <xdr:row>14</xdr:row>
      <xdr:rowOff>1905000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4292FDC-BEF0-366C-43D0-5B93CABF7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225806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14</xdr:row>
      <xdr:rowOff>101600</xdr:rowOff>
    </xdr:from>
    <xdr:to>
      <xdr:col>5</xdr:col>
      <xdr:colOff>1905000</xdr:colOff>
      <xdr:row>14</xdr:row>
      <xdr:rowOff>1905000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255DC1C-352C-6C15-C63B-0C19DFB2E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225806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14</xdr:row>
      <xdr:rowOff>101600</xdr:rowOff>
    </xdr:from>
    <xdr:to>
      <xdr:col>6</xdr:col>
      <xdr:colOff>1905000</xdr:colOff>
      <xdr:row>14</xdr:row>
      <xdr:rowOff>1905000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FDBA35C1-DFA1-31CB-4FE4-AE919515B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225806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15</xdr:row>
      <xdr:rowOff>101600</xdr:rowOff>
    </xdr:from>
    <xdr:to>
      <xdr:col>4</xdr:col>
      <xdr:colOff>1905000</xdr:colOff>
      <xdr:row>15</xdr:row>
      <xdr:rowOff>1905000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4DB2C560-09AA-6788-A10F-A133DC3A8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2459037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15</xdr:row>
      <xdr:rowOff>101600</xdr:rowOff>
    </xdr:from>
    <xdr:to>
      <xdr:col>5</xdr:col>
      <xdr:colOff>1905000</xdr:colOff>
      <xdr:row>15</xdr:row>
      <xdr:rowOff>1905000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F8FEF965-1C8E-3D1D-EDBA-6105D4E47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245903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15</xdr:row>
      <xdr:rowOff>101600</xdr:rowOff>
    </xdr:from>
    <xdr:to>
      <xdr:col>6</xdr:col>
      <xdr:colOff>1905000</xdr:colOff>
      <xdr:row>15</xdr:row>
      <xdr:rowOff>1905000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72A696C3-A020-A050-ACF3-2C1571DA5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2459037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16</xdr:row>
      <xdr:rowOff>330200</xdr:rowOff>
    </xdr:from>
    <xdr:to>
      <xdr:col>4</xdr:col>
      <xdr:colOff>1905000</xdr:colOff>
      <xdr:row>16</xdr:row>
      <xdr:rowOff>1676400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F9FE6A64-013A-010C-666F-ABE0DA807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26828750"/>
          <a:ext cx="1803400" cy="13462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16</xdr:row>
      <xdr:rowOff>330200</xdr:rowOff>
    </xdr:from>
    <xdr:to>
      <xdr:col>5</xdr:col>
      <xdr:colOff>1905000</xdr:colOff>
      <xdr:row>16</xdr:row>
      <xdr:rowOff>1676400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8FE43FC5-6901-475E-CDD2-0B8850C28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26828750"/>
          <a:ext cx="1803400" cy="13462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16</xdr:row>
      <xdr:rowOff>330200</xdr:rowOff>
    </xdr:from>
    <xdr:to>
      <xdr:col>6</xdr:col>
      <xdr:colOff>1905000</xdr:colOff>
      <xdr:row>16</xdr:row>
      <xdr:rowOff>1676400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B5A8F7F7-CA03-33AB-4CC9-3F5EC4529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26828750"/>
          <a:ext cx="1803400" cy="13462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17</xdr:row>
      <xdr:rowOff>101600</xdr:rowOff>
    </xdr:from>
    <xdr:to>
      <xdr:col>4</xdr:col>
      <xdr:colOff>1905000</xdr:colOff>
      <xdr:row>17</xdr:row>
      <xdr:rowOff>1905000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1A792806-6D42-CA07-5E18-BEE3C4F9D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286099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17</xdr:row>
      <xdr:rowOff>101600</xdr:rowOff>
    </xdr:from>
    <xdr:to>
      <xdr:col>5</xdr:col>
      <xdr:colOff>1905000</xdr:colOff>
      <xdr:row>17</xdr:row>
      <xdr:rowOff>1905000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389B0B9D-ACEB-4A25-477A-26D13CFE9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286099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17</xdr:row>
      <xdr:rowOff>101600</xdr:rowOff>
    </xdr:from>
    <xdr:to>
      <xdr:col>6</xdr:col>
      <xdr:colOff>1905000</xdr:colOff>
      <xdr:row>17</xdr:row>
      <xdr:rowOff>1905000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7A5B631D-B223-3168-9186-3E7380D342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286099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18</xdr:row>
      <xdr:rowOff>101600</xdr:rowOff>
    </xdr:from>
    <xdr:to>
      <xdr:col>4</xdr:col>
      <xdr:colOff>1905000</xdr:colOff>
      <xdr:row>18</xdr:row>
      <xdr:rowOff>1905000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555CBC92-198E-ACA7-6814-F15072DE4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306197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18</xdr:row>
      <xdr:rowOff>101600</xdr:rowOff>
    </xdr:from>
    <xdr:to>
      <xdr:col>5</xdr:col>
      <xdr:colOff>1905000</xdr:colOff>
      <xdr:row>18</xdr:row>
      <xdr:rowOff>1905000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59C225A5-02AB-2A29-3540-DE0A23E14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306197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18</xdr:row>
      <xdr:rowOff>101600</xdr:rowOff>
    </xdr:from>
    <xdr:to>
      <xdr:col>6</xdr:col>
      <xdr:colOff>1905000</xdr:colOff>
      <xdr:row>18</xdr:row>
      <xdr:rowOff>1905000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E0CB37C7-34D1-4D91-D876-2A0237BFD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06197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19</xdr:row>
      <xdr:rowOff>101600</xdr:rowOff>
    </xdr:from>
    <xdr:to>
      <xdr:col>4</xdr:col>
      <xdr:colOff>1905000</xdr:colOff>
      <xdr:row>19</xdr:row>
      <xdr:rowOff>1905000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6258BE08-D81B-5A18-4828-324E81617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466979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19</xdr:row>
      <xdr:rowOff>101600</xdr:rowOff>
    </xdr:from>
    <xdr:to>
      <xdr:col>5</xdr:col>
      <xdr:colOff>1905000</xdr:colOff>
      <xdr:row>19</xdr:row>
      <xdr:rowOff>1905000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35C093BE-CA74-506A-16CB-FF8AD3A96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466979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19</xdr:row>
      <xdr:rowOff>101600</xdr:rowOff>
    </xdr:from>
    <xdr:to>
      <xdr:col>6</xdr:col>
      <xdr:colOff>1905000</xdr:colOff>
      <xdr:row>19</xdr:row>
      <xdr:rowOff>1905000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10F6AEE-52B8-EBF3-2A70-2209502CE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466979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20</xdr:row>
      <xdr:rowOff>101600</xdr:rowOff>
    </xdr:from>
    <xdr:to>
      <xdr:col>4</xdr:col>
      <xdr:colOff>1905000</xdr:colOff>
      <xdr:row>20</xdr:row>
      <xdr:rowOff>1905000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9F853EC-66EF-5B7C-0FC0-FEAE1ABAB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4870767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20</xdr:row>
      <xdr:rowOff>101600</xdr:rowOff>
    </xdr:from>
    <xdr:to>
      <xdr:col>5</xdr:col>
      <xdr:colOff>1905000</xdr:colOff>
      <xdr:row>20</xdr:row>
      <xdr:rowOff>1905000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A7C94DC5-10C4-9DB2-C7F6-273DF9A7D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487076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20</xdr:row>
      <xdr:rowOff>101600</xdr:rowOff>
    </xdr:from>
    <xdr:to>
      <xdr:col>6</xdr:col>
      <xdr:colOff>1905000</xdr:colOff>
      <xdr:row>20</xdr:row>
      <xdr:rowOff>1905000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ABD73BAE-D108-03DE-F3AE-6860013DC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4870767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420598</xdr:colOff>
      <xdr:row>21</xdr:row>
      <xdr:rowOff>101600</xdr:rowOff>
    </xdr:from>
    <xdr:to>
      <xdr:col>4</xdr:col>
      <xdr:colOff>1586003</xdr:colOff>
      <xdr:row>21</xdr:row>
      <xdr:rowOff>1905000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74C120D-E273-074B-02E3-FBF05276A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448" y="50717450"/>
          <a:ext cx="1165405" cy="1803400"/>
        </a:xfrm>
        <a:prstGeom prst="rect">
          <a:avLst/>
        </a:prstGeom>
      </xdr:spPr>
    </xdr:pic>
    <xdr:clientData/>
  </xdr:twoCellAnchor>
  <xdr:twoCellAnchor>
    <xdr:from>
      <xdr:col>5</xdr:col>
      <xdr:colOff>420598</xdr:colOff>
      <xdr:row>21</xdr:row>
      <xdr:rowOff>101600</xdr:rowOff>
    </xdr:from>
    <xdr:to>
      <xdr:col>5</xdr:col>
      <xdr:colOff>1586003</xdr:colOff>
      <xdr:row>21</xdr:row>
      <xdr:rowOff>1905000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C28D4233-62CD-1CC2-3BA9-41DA74168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7223" y="50717450"/>
          <a:ext cx="1165405" cy="1803400"/>
        </a:xfrm>
        <a:prstGeom prst="rect">
          <a:avLst/>
        </a:prstGeom>
      </xdr:spPr>
    </xdr:pic>
    <xdr:clientData/>
  </xdr:twoCellAnchor>
  <xdr:twoCellAnchor>
    <xdr:from>
      <xdr:col>6</xdr:col>
      <xdr:colOff>420598</xdr:colOff>
      <xdr:row>21</xdr:row>
      <xdr:rowOff>101600</xdr:rowOff>
    </xdr:from>
    <xdr:to>
      <xdr:col>6</xdr:col>
      <xdr:colOff>1586003</xdr:colOff>
      <xdr:row>21</xdr:row>
      <xdr:rowOff>1905000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F5F988D1-EF7A-CB72-4D6F-4E605A87C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6998" y="50717450"/>
          <a:ext cx="1165405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22</xdr:row>
      <xdr:rowOff>101600</xdr:rowOff>
    </xdr:from>
    <xdr:to>
      <xdr:col>4</xdr:col>
      <xdr:colOff>1905000</xdr:colOff>
      <xdr:row>22</xdr:row>
      <xdr:rowOff>1905000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37AF1038-190A-6E3D-77EE-7F06BD14E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527272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22</xdr:row>
      <xdr:rowOff>101600</xdr:rowOff>
    </xdr:from>
    <xdr:to>
      <xdr:col>5</xdr:col>
      <xdr:colOff>1905000</xdr:colOff>
      <xdr:row>22</xdr:row>
      <xdr:rowOff>1905000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C7B0D88B-FB85-E4D8-20D4-77544A980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527272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22</xdr:row>
      <xdr:rowOff>101600</xdr:rowOff>
    </xdr:from>
    <xdr:to>
      <xdr:col>6</xdr:col>
      <xdr:colOff>1905000</xdr:colOff>
      <xdr:row>22</xdr:row>
      <xdr:rowOff>1905000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3D2BBC6C-EAAE-D99F-A6EC-7F802FDAE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527272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23</xdr:row>
      <xdr:rowOff>101600</xdr:rowOff>
    </xdr:from>
    <xdr:to>
      <xdr:col>4</xdr:col>
      <xdr:colOff>1905000</xdr:colOff>
      <xdr:row>23</xdr:row>
      <xdr:rowOff>1905000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7DB977D6-5D11-34EB-D20C-7BD4263E5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547370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23</xdr:row>
      <xdr:rowOff>101600</xdr:rowOff>
    </xdr:from>
    <xdr:to>
      <xdr:col>5</xdr:col>
      <xdr:colOff>1905000</xdr:colOff>
      <xdr:row>23</xdr:row>
      <xdr:rowOff>1905000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E4B88442-7DA5-5A22-77E6-0528651D4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547370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23</xdr:row>
      <xdr:rowOff>101600</xdr:rowOff>
    </xdr:from>
    <xdr:to>
      <xdr:col>6</xdr:col>
      <xdr:colOff>1905000</xdr:colOff>
      <xdr:row>23</xdr:row>
      <xdr:rowOff>1905000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5D9315ED-5DD1-D1D3-7FA9-63D01F8E7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547370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24</xdr:row>
      <xdr:rowOff>480219</xdr:rowOff>
    </xdr:from>
    <xdr:to>
      <xdr:col>4</xdr:col>
      <xdr:colOff>1905000</xdr:colOff>
      <xdr:row>24</xdr:row>
      <xdr:rowOff>1526382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F8BA160E-FB3A-6410-6A48-B2A62EC69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57125394"/>
          <a:ext cx="1803400" cy="1046163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24</xdr:row>
      <xdr:rowOff>480219</xdr:rowOff>
    </xdr:from>
    <xdr:to>
      <xdr:col>5</xdr:col>
      <xdr:colOff>1905000</xdr:colOff>
      <xdr:row>24</xdr:row>
      <xdr:rowOff>1526382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1267ECCE-F0F0-11FD-0DF6-F7E87E6F9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57125394"/>
          <a:ext cx="1803400" cy="1046163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24</xdr:row>
      <xdr:rowOff>480219</xdr:rowOff>
    </xdr:from>
    <xdr:to>
      <xdr:col>6</xdr:col>
      <xdr:colOff>1905000</xdr:colOff>
      <xdr:row>24</xdr:row>
      <xdr:rowOff>1526382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562888B6-C5F9-43CB-9540-1EC634486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57125394"/>
          <a:ext cx="1803400" cy="1046163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25</xdr:row>
      <xdr:rowOff>101600</xdr:rowOff>
    </xdr:from>
    <xdr:to>
      <xdr:col>4</xdr:col>
      <xdr:colOff>1905000</xdr:colOff>
      <xdr:row>25</xdr:row>
      <xdr:rowOff>1905000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FE2B68D-E490-33F6-C8C1-78EAEDC3D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587565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25</xdr:row>
      <xdr:rowOff>101600</xdr:rowOff>
    </xdr:from>
    <xdr:to>
      <xdr:col>5</xdr:col>
      <xdr:colOff>1905000</xdr:colOff>
      <xdr:row>25</xdr:row>
      <xdr:rowOff>1905000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58E7592B-E134-DE8B-9771-0285735AF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5875655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25</xdr:row>
      <xdr:rowOff>101600</xdr:rowOff>
    </xdr:from>
    <xdr:to>
      <xdr:col>6</xdr:col>
      <xdr:colOff>1905000</xdr:colOff>
      <xdr:row>25</xdr:row>
      <xdr:rowOff>1905000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EFA18AF7-E28C-BBD6-C878-50CDE6AEE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5875655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26</xdr:row>
      <xdr:rowOff>101600</xdr:rowOff>
    </xdr:from>
    <xdr:to>
      <xdr:col>4</xdr:col>
      <xdr:colOff>1905000</xdr:colOff>
      <xdr:row>26</xdr:row>
      <xdr:rowOff>1905000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06F874CA-6621-BD83-4A4A-450405E7D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627761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26</xdr:row>
      <xdr:rowOff>101600</xdr:rowOff>
    </xdr:from>
    <xdr:to>
      <xdr:col>5</xdr:col>
      <xdr:colOff>1905000</xdr:colOff>
      <xdr:row>26</xdr:row>
      <xdr:rowOff>1905000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9AAF3AFC-09BB-FF77-5D0E-972A132CA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627761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26</xdr:row>
      <xdr:rowOff>101600</xdr:rowOff>
    </xdr:from>
    <xdr:to>
      <xdr:col>6</xdr:col>
      <xdr:colOff>1905000</xdr:colOff>
      <xdr:row>26</xdr:row>
      <xdr:rowOff>1905000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BB133038-29E6-29A4-8C22-DE79DA9D1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627761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27</xdr:row>
      <xdr:rowOff>443793</xdr:rowOff>
    </xdr:from>
    <xdr:to>
      <xdr:col>4</xdr:col>
      <xdr:colOff>1905000</xdr:colOff>
      <xdr:row>27</xdr:row>
      <xdr:rowOff>1562804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7E1D6FD1-8A35-4F20-40A2-DDD377CB2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65128068"/>
          <a:ext cx="1803400" cy="1119011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27</xdr:row>
      <xdr:rowOff>101600</xdr:rowOff>
    </xdr:from>
    <xdr:to>
      <xdr:col>5</xdr:col>
      <xdr:colOff>1905000</xdr:colOff>
      <xdr:row>27</xdr:row>
      <xdr:rowOff>1905000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BCAFD966-214A-980C-D1F4-46387702E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647858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27</xdr:row>
      <xdr:rowOff>101600</xdr:rowOff>
    </xdr:from>
    <xdr:to>
      <xdr:col>6</xdr:col>
      <xdr:colOff>1905000</xdr:colOff>
      <xdr:row>27</xdr:row>
      <xdr:rowOff>1905000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2FF8CD9F-F668-47A9-2A77-EF12F7608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6478587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28</xdr:row>
      <xdr:rowOff>101600</xdr:rowOff>
    </xdr:from>
    <xdr:to>
      <xdr:col>4</xdr:col>
      <xdr:colOff>1905000</xdr:colOff>
      <xdr:row>28</xdr:row>
      <xdr:rowOff>1905000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2E4DC252-9842-0C93-D678-8E291ABA9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667956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28</xdr:row>
      <xdr:rowOff>101600</xdr:rowOff>
    </xdr:from>
    <xdr:to>
      <xdr:col>5</xdr:col>
      <xdr:colOff>1905000</xdr:colOff>
      <xdr:row>28</xdr:row>
      <xdr:rowOff>1905000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3BE04D2E-623A-B48D-50FC-ECD355100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6679565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28</xdr:row>
      <xdr:rowOff>101600</xdr:rowOff>
    </xdr:from>
    <xdr:to>
      <xdr:col>6</xdr:col>
      <xdr:colOff>1905000</xdr:colOff>
      <xdr:row>28</xdr:row>
      <xdr:rowOff>1905000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21BDBD26-1984-573E-8E00-028FD4B37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6679565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29</xdr:row>
      <xdr:rowOff>101600</xdr:rowOff>
    </xdr:from>
    <xdr:to>
      <xdr:col>4</xdr:col>
      <xdr:colOff>1905000</xdr:colOff>
      <xdr:row>29</xdr:row>
      <xdr:rowOff>1905000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BCD74036-7893-2DB7-D616-0B77598DA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688054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29</xdr:row>
      <xdr:rowOff>101600</xdr:rowOff>
    </xdr:from>
    <xdr:to>
      <xdr:col>5</xdr:col>
      <xdr:colOff>1905000</xdr:colOff>
      <xdr:row>29</xdr:row>
      <xdr:rowOff>1905000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0BB792D4-1755-4F3A-C9EB-A735C20AA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688054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29</xdr:row>
      <xdr:rowOff>101600</xdr:rowOff>
    </xdr:from>
    <xdr:to>
      <xdr:col>6</xdr:col>
      <xdr:colOff>1905000</xdr:colOff>
      <xdr:row>29</xdr:row>
      <xdr:rowOff>1905000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1AFE5236-EA02-B144-8DAD-DDC11890A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688054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30</xdr:row>
      <xdr:rowOff>101600</xdr:rowOff>
    </xdr:from>
    <xdr:to>
      <xdr:col>4</xdr:col>
      <xdr:colOff>1905000</xdr:colOff>
      <xdr:row>30</xdr:row>
      <xdr:rowOff>1905000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3783D776-5D4F-F7E5-F96B-E33F06249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708152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30</xdr:row>
      <xdr:rowOff>101600</xdr:rowOff>
    </xdr:from>
    <xdr:to>
      <xdr:col>5</xdr:col>
      <xdr:colOff>1905000</xdr:colOff>
      <xdr:row>30</xdr:row>
      <xdr:rowOff>1905000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4C7860F5-7BA1-965B-ECEE-0D153163D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708152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30</xdr:row>
      <xdr:rowOff>101600</xdr:rowOff>
    </xdr:from>
    <xdr:to>
      <xdr:col>6</xdr:col>
      <xdr:colOff>1905000</xdr:colOff>
      <xdr:row>30</xdr:row>
      <xdr:rowOff>1905000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B9BC0C00-B0EF-9773-21A7-EF4309609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708152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31</xdr:row>
      <xdr:rowOff>101600</xdr:rowOff>
    </xdr:from>
    <xdr:to>
      <xdr:col>4</xdr:col>
      <xdr:colOff>1905000</xdr:colOff>
      <xdr:row>31</xdr:row>
      <xdr:rowOff>1905000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7D4FFC03-40AC-D439-8F04-607C65943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7282497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31</xdr:row>
      <xdr:rowOff>101600</xdr:rowOff>
    </xdr:from>
    <xdr:to>
      <xdr:col>5</xdr:col>
      <xdr:colOff>1905000</xdr:colOff>
      <xdr:row>31</xdr:row>
      <xdr:rowOff>1905000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7FC0231A-84BD-7E2F-0B4E-AE6172602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728249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31</xdr:row>
      <xdr:rowOff>101600</xdr:rowOff>
    </xdr:from>
    <xdr:to>
      <xdr:col>6</xdr:col>
      <xdr:colOff>1905000</xdr:colOff>
      <xdr:row>31</xdr:row>
      <xdr:rowOff>1905000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30AB2AB7-CD44-6E27-CF0A-E00587B08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7282497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32</xdr:row>
      <xdr:rowOff>101600</xdr:rowOff>
    </xdr:from>
    <xdr:to>
      <xdr:col>4</xdr:col>
      <xdr:colOff>1905000</xdr:colOff>
      <xdr:row>32</xdr:row>
      <xdr:rowOff>1905000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4C9D49B1-4F54-5B0C-F522-4C5B481F4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748347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32</xdr:row>
      <xdr:rowOff>101600</xdr:rowOff>
    </xdr:from>
    <xdr:to>
      <xdr:col>5</xdr:col>
      <xdr:colOff>1905000</xdr:colOff>
      <xdr:row>32</xdr:row>
      <xdr:rowOff>1905000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06079011-7317-91B8-2338-D20A3DB4C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7483475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32</xdr:row>
      <xdr:rowOff>101600</xdr:rowOff>
    </xdr:from>
    <xdr:to>
      <xdr:col>6</xdr:col>
      <xdr:colOff>1905000</xdr:colOff>
      <xdr:row>32</xdr:row>
      <xdr:rowOff>1905000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44D14C9E-AAF5-E9D7-F612-C60CF427A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7483475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33</xdr:row>
      <xdr:rowOff>101600</xdr:rowOff>
    </xdr:from>
    <xdr:to>
      <xdr:col>4</xdr:col>
      <xdr:colOff>1905000</xdr:colOff>
      <xdr:row>33</xdr:row>
      <xdr:rowOff>1905000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1EB18777-2BDA-495A-315C-A128FA124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768445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33</xdr:row>
      <xdr:rowOff>101600</xdr:rowOff>
    </xdr:from>
    <xdr:to>
      <xdr:col>5</xdr:col>
      <xdr:colOff>1905000</xdr:colOff>
      <xdr:row>33</xdr:row>
      <xdr:rowOff>1905000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F335D150-912B-482F-0ACF-ECDF06B86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768445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33</xdr:row>
      <xdr:rowOff>101600</xdr:rowOff>
    </xdr:from>
    <xdr:to>
      <xdr:col>6</xdr:col>
      <xdr:colOff>1905000</xdr:colOff>
      <xdr:row>33</xdr:row>
      <xdr:rowOff>1905000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FF160D9B-D658-5646-1B7F-D3451A149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768445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34</xdr:row>
      <xdr:rowOff>569516</xdr:rowOff>
    </xdr:from>
    <xdr:to>
      <xdr:col>4</xdr:col>
      <xdr:colOff>1905000</xdr:colOff>
      <xdr:row>34</xdr:row>
      <xdr:rowOff>1437085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E7CCA038-76BF-9042-9178-257AE7301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79322216"/>
          <a:ext cx="1803400" cy="867569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34</xdr:row>
      <xdr:rowOff>574278</xdr:rowOff>
    </xdr:from>
    <xdr:to>
      <xdr:col>5</xdr:col>
      <xdr:colOff>1905000</xdr:colOff>
      <xdr:row>34</xdr:row>
      <xdr:rowOff>1432322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4A958EBB-7C3C-68D6-1E8C-EED270800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79326978"/>
          <a:ext cx="1803400" cy="858044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34</xdr:row>
      <xdr:rowOff>624284</xdr:rowOff>
    </xdr:from>
    <xdr:to>
      <xdr:col>6</xdr:col>
      <xdr:colOff>1905000</xdr:colOff>
      <xdr:row>34</xdr:row>
      <xdr:rowOff>1382315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12683F6B-1213-DFE1-2A21-E97CEA1C3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79376984"/>
          <a:ext cx="1803400" cy="758031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35</xdr:row>
      <xdr:rowOff>101600</xdr:rowOff>
    </xdr:from>
    <xdr:to>
      <xdr:col>4</xdr:col>
      <xdr:colOff>1905000</xdr:colOff>
      <xdr:row>35</xdr:row>
      <xdr:rowOff>1905000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D1D99486-D09F-1516-15A8-08FC3D472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8086407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35</xdr:row>
      <xdr:rowOff>101600</xdr:rowOff>
    </xdr:from>
    <xdr:to>
      <xdr:col>5</xdr:col>
      <xdr:colOff>1905000</xdr:colOff>
      <xdr:row>35</xdr:row>
      <xdr:rowOff>1905000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7C1C01C2-A031-BC12-C500-78F085119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808640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35</xdr:row>
      <xdr:rowOff>101600</xdr:rowOff>
    </xdr:from>
    <xdr:to>
      <xdr:col>6</xdr:col>
      <xdr:colOff>1905000</xdr:colOff>
      <xdr:row>35</xdr:row>
      <xdr:rowOff>1905000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C2B1BC64-1F35-6B9F-9568-9362E42BB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8086407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36</xdr:row>
      <xdr:rowOff>101600</xdr:rowOff>
    </xdr:from>
    <xdr:to>
      <xdr:col>4</xdr:col>
      <xdr:colOff>1905000</xdr:colOff>
      <xdr:row>36</xdr:row>
      <xdr:rowOff>1905000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E22C22D4-4247-349D-4020-99A2D6C36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828738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36</xdr:row>
      <xdr:rowOff>101600</xdr:rowOff>
    </xdr:from>
    <xdr:to>
      <xdr:col>5</xdr:col>
      <xdr:colOff>1905000</xdr:colOff>
      <xdr:row>36</xdr:row>
      <xdr:rowOff>1905000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5CE48964-F744-49CC-CBC2-7B12B829D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8287385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36</xdr:row>
      <xdr:rowOff>101600</xdr:rowOff>
    </xdr:from>
    <xdr:to>
      <xdr:col>6</xdr:col>
      <xdr:colOff>1905000</xdr:colOff>
      <xdr:row>36</xdr:row>
      <xdr:rowOff>1905000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DBED7A9B-FB17-BE2E-6794-713642FE4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8287385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37</xdr:row>
      <xdr:rowOff>101600</xdr:rowOff>
    </xdr:from>
    <xdr:to>
      <xdr:col>4</xdr:col>
      <xdr:colOff>1905000</xdr:colOff>
      <xdr:row>37</xdr:row>
      <xdr:rowOff>1905000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19B52604-0D26-0DE6-8287-5FF1A94C6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848836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37</xdr:row>
      <xdr:rowOff>101600</xdr:rowOff>
    </xdr:from>
    <xdr:to>
      <xdr:col>5</xdr:col>
      <xdr:colOff>1905000</xdr:colOff>
      <xdr:row>37</xdr:row>
      <xdr:rowOff>1905000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98277494-BFCD-6244-7F11-F40FCAE11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848836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37</xdr:row>
      <xdr:rowOff>101600</xdr:rowOff>
    </xdr:from>
    <xdr:to>
      <xdr:col>6</xdr:col>
      <xdr:colOff>1905000</xdr:colOff>
      <xdr:row>37</xdr:row>
      <xdr:rowOff>1905000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95547BF3-0003-FC0C-7334-04EAA4C32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848836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38</xdr:row>
      <xdr:rowOff>101600</xdr:rowOff>
    </xdr:from>
    <xdr:to>
      <xdr:col>4</xdr:col>
      <xdr:colOff>1905000</xdr:colOff>
      <xdr:row>38</xdr:row>
      <xdr:rowOff>1905000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6A00BA7B-3DB0-DB66-71E0-86F900598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8890317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38</xdr:row>
      <xdr:rowOff>101600</xdr:rowOff>
    </xdr:from>
    <xdr:to>
      <xdr:col>5</xdr:col>
      <xdr:colOff>1905000</xdr:colOff>
      <xdr:row>38</xdr:row>
      <xdr:rowOff>1905000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6AA6C4CF-1FF0-F43A-4F56-2CBE4052C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889031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38</xdr:row>
      <xdr:rowOff>101600</xdr:rowOff>
    </xdr:from>
    <xdr:to>
      <xdr:col>6</xdr:col>
      <xdr:colOff>1905000</xdr:colOff>
      <xdr:row>38</xdr:row>
      <xdr:rowOff>1905000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D96927F6-DB26-923C-90F5-2C216606A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8890317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39</xdr:row>
      <xdr:rowOff>101600</xdr:rowOff>
    </xdr:from>
    <xdr:to>
      <xdr:col>4</xdr:col>
      <xdr:colOff>1905000</xdr:colOff>
      <xdr:row>39</xdr:row>
      <xdr:rowOff>1905000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AE83D4DA-F94F-EBFC-CD02-63C19FF86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909129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39</xdr:row>
      <xdr:rowOff>101600</xdr:rowOff>
    </xdr:from>
    <xdr:to>
      <xdr:col>5</xdr:col>
      <xdr:colOff>1905000</xdr:colOff>
      <xdr:row>39</xdr:row>
      <xdr:rowOff>1905000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F0E6C70B-9165-28E4-83D8-D83F21FF3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9091295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39</xdr:row>
      <xdr:rowOff>101600</xdr:rowOff>
    </xdr:from>
    <xdr:to>
      <xdr:col>6</xdr:col>
      <xdr:colOff>1905000</xdr:colOff>
      <xdr:row>39</xdr:row>
      <xdr:rowOff>1905000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ABC27CC2-E6BA-6780-4399-306DECF44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9091295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343319</xdr:colOff>
      <xdr:row>40</xdr:row>
      <xdr:rowOff>101600</xdr:rowOff>
    </xdr:from>
    <xdr:to>
      <xdr:col>4</xdr:col>
      <xdr:colOff>1663280</xdr:colOff>
      <xdr:row>40</xdr:row>
      <xdr:rowOff>1905000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8F2621FF-11C9-6131-C544-56B105B7A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0169" y="92922725"/>
          <a:ext cx="1319961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40</xdr:row>
      <xdr:rowOff>101600</xdr:rowOff>
    </xdr:from>
    <xdr:to>
      <xdr:col>5</xdr:col>
      <xdr:colOff>1905000</xdr:colOff>
      <xdr:row>40</xdr:row>
      <xdr:rowOff>1905000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9CB93183-3022-8C79-80E0-919B4449E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929227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40</xdr:row>
      <xdr:rowOff>101600</xdr:rowOff>
    </xdr:from>
    <xdr:to>
      <xdr:col>6</xdr:col>
      <xdr:colOff>1905000</xdr:colOff>
      <xdr:row>40</xdr:row>
      <xdr:rowOff>1905000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41860917-B657-AEFB-446E-DC30A3D15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929227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41</xdr:row>
      <xdr:rowOff>101600</xdr:rowOff>
    </xdr:from>
    <xdr:to>
      <xdr:col>4</xdr:col>
      <xdr:colOff>1905000</xdr:colOff>
      <xdr:row>41</xdr:row>
      <xdr:rowOff>1905000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C357736D-495B-6175-3E9C-2C54BBA89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949325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41</xdr:row>
      <xdr:rowOff>101600</xdr:rowOff>
    </xdr:from>
    <xdr:to>
      <xdr:col>5</xdr:col>
      <xdr:colOff>1905000</xdr:colOff>
      <xdr:row>41</xdr:row>
      <xdr:rowOff>1905000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AE89A5EA-310F-FE2E-19BA-FF8C7A026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949325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41</xdr:row>
      <xdr:rowOff>101600</xdr:rowOff>
    </xdr:from>
    <xdr:to>
      <xdr:col>6</xdr:col>
      <xdr:colOff>1905000</xdr:colOff>
      <xdr:row>41</xdr:row>
      <xdr:rowOff>1905000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F05AE778-F1AD-6064-5FEB-38929FC8A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949325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42</xdr:row>
      <xdr:rowOff>101600</xdr:rowOff>
    </xdr:from>
    <xdr:to>
      <xdr:col>4</xdr:col>
      <xdr:colOff>1905000</xdr:colOff>
      <xdr:row>42</xdr:row>
      <xdr:rowOff>1905000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444BE220-8E0B-85EC-12C8-5C228717A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9694227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42</xdr:row>
      <xdr:rowOff>101600</xdr:rowOff>
    </xdr:from>
    <xdr:to>
      <xdr:col>5</xdr:col>
      <xdr:colOff>1905000</xdr:colOff>
      <xdr:row>42</xdr:row>
      <xdr:rowOff>1905000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D6DD556F-A73D-7827-1474-C61786361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969422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42</xdr:row>
      <xdr:rowOff>101600</xdr:rowOff>
    </xdr:from>
    <xdr:to>
      <xdr:col>6</xdr:col>
      <xdr:colOff>1905000</xdr:colOff>
      <xdr:row>42</xdr:row>
      <xdr:rowOff>1905000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C3536AFD-B1D3-51A5-2D35-68761CAD8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9694227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43</xdr:row>
      <xdr:rowOff>101600</xdr:rowOff>
    </xdr:from>
    <xdr:to>
      <xdr:col>4</xdr:col>
      <xdr:colOff>1905000</xdr:colOff>
      <xdr:row>43</xdr:row>
      <xdr:rowOff>1905000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08302CBC-0056-C5BC-77A4-19E9C830A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989520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43</xdr:row>
      <xdr:rowOff>101600</xdr:rowOff>
    </xdr:from>
    <xdr:to>
      <xdr:col>5</xdr:col>
      <xdr:colOff>1905000</xdr:colOff>
      <xdr:row>43</xdr:row>
      <xdr:rowOff>1905000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C0B3BEDB-7513-6A7B-5093-07AEB3C2C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9895205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43</xdr:row>
      <xdr:rowOff>101600</xdr:rowOff>
    </xdr:from>
    <xdr:to>
      <xdr:col>6</xdr:col>
      <xdr:colOff>1905000</xdr:colOff>
      <xdr:row>43</xdr:row>
      <xdr:rowOff>1905000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15779F4D-2DD4-BC6F-AEEF-D2F31F373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9895205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44</xdr:row>
      <xdr:rowOff>101600</xdr:rowOff>
    </xdr:from>
    <xdr:to>
      <xdr:col>4</xdr:col>
      <xdr:colOff>1905000</xdr:colOff>
      <xdr:row>44</xdr:row>
      <xdr:rowOff>1905000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4492FF32-64EA-0129-84B1-1CA145D46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009618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44</xdr:row>
      <xdr:rowOff>101600</xdr:rowOff>
    </xdr:from>
    <xdr:to>
      <xdr:col>5</xdr:col>
      <xdr:colOff>1905000</xdr:colOff>
      <xdr:row>44</xdr:row>
      <xdr:rowOff>1905000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DC707D04-5259-3E1C-4D70-93D682FB8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009618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44</xdr:row>
      <xdr:rowOff>101600</xdr:rowOff>
    </xdr:from>
    <xdr:to>
      <xdr:col>6</xdr:col>
      <xdr:colOff>1905000</xdr:colOff>
      <xdr:row>44</xdr:row>
      <xdr:rowOff>1905000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A330C465-6BD4-BAE2-D5B4-9C05AE07F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009618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45</xdr:row>
      <xdr:rowOff>101600</xdr:rowOff>
    </xdr:from>
    <xdr:to>
      <xdr:col>4</xdr:col>
      <xdr:colOff>1905000</xdr:colOff>
      <xdr:row>45</xdr:row>
      <xdr:rowOff>1905000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A630AEE4-C9A8-73B0-76D6-AEDC479F4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029716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45</xdr:row>
      <xdr:rowOff>101600</xdr:rowOff>
    </xdr:from>
    <xdr:to>
      <xdr:col>5</xdr:col>
      <xdr:colOff>1905000</xdr:colOff>
      <xdr:row>45</xdr:row>
      <xdr:rowOff>1905000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0A66B24B-A475-5B2C-4F42-90026E488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029716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45</xdr:row>
      <xdr:rowOff>101600</xdr:rowOff>
    </xdr:from>
    <xdr:to>
      <xdr:col>6</xdr:col>
      <xdr:colOff>1905000</xdr:colOff>
      <xdr:row>45</xdr:row>
      <xdr:rowOff>1905000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20889BED-339A-CC4E-112D-0D84FF5F6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029716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46</xdr:row>
      <xdr:rowOff>101600</xdr:rowOff>
    </xdr:from>
    <xdr:to>
      <xdr:col>4</xdr:col>
      <xdr:colOff>1905000</xdr:colOff>
      <xdr:row>46</xdr:row>
      <xdr:rowOff>1905000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D95B4509-E162-6C09-5FC7-1A3D40361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0498137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46</xdr:row>
      <xdr:rowOff>101600</xdr:rowOff>
    </xdr:from>
    <xdr:to>
      <xdr:col>5</xdr:col>
      <xdr:colOff>1905000</xdr:colOff>
      <xdr:row>46</xdr:row>
      <xdr:rowOff>1905000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492BECEB-A733-087F-D261-A0032A25C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049813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46</xdr:row>
      <xdr:rowOff>101600</xdr:rowOff>
    </xdr:from>
    <xdr:to>
      <xdr:col>6</xdr:col>
      <xdr:colOff>1905000</xdr:colOff>
      <xdr:row>46</xdr:row>
      <xdr:rowOff>1905000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F4B53406-8855-0790-93D5-42489D251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0498137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47</xdr:row>
      <xdr:rowOff>101600</xdr:rowOff>
    </xdr:from>
    <xdr:to>
      <xdr:col>4</xdr:col>
      <xdr:colOff>1905000</xdr:colOff>
      <xdr:row>47</xdr:row>
      <xdr:rowOff>1905000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59D0141E-BB23-CD51-ECB2-1DC0A3EB6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0699115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47</xdr:row>
      <xdr:rowOff>101600</xdr:rowOff>
    </xdr:from>
    <xdr:to>
      <xdr:col>5</xdr:col>
      <xdr:colOff>1905000</xdr:colOff>
      <xdr:row>47</xdr:row>
      <xdr:rowOff>1905000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08C106B8-D4CC-BD7D-EF5E-4B583D8C3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0699115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47</xdr:row>
      <xdr:rowOff>101600</xdr:rowOff>
    </xdr:from>
    <xdr:to>
      <xdr:col>6</xdr:col>
      <xdr:colOff>1905000</xdr:colOff>
      <xdr:row>47</xdr:row>
      <xdr:rowOff>1905000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E23D1520-D792-F57C-51AE-85AA98A93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0699115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48</xdr:row>
      <xdr:rowOff>101600</xdr:rowOff>
    </xdr:from>
    <xdr:to>
      <xdr:col>4</xdr:col>
      <xdr:colOff>1905000</xdr:colOff>
      <xdr:row>48</xdr:row>
      <xdr:rowOff>1905000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2BF3DBA7-5E20-90FB-FD48-6FA0C3A49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0900092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48</xdr:row>
      <xdr:rowOff>101600</xdr:rowOff>
    </xdr:from>
    <xdr:to>
      <xdr:col>5</xdr:col>
      <xdr:colOff>1905000</xdr:colOff>
      <xdr:row>48</xdr:row>
      <xdr:rowOff>1905000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60F2EF81-F07D-47A5-8503-545EEFA20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0900092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48</xdr:row>
      <xdr:rowOff>101600</xdr:rowOff>
    </xdr:from>
    <xdr:to>
      <xdr:col>6</xdr:col>
      <xdr:colOff>1905000</xdr:colOff>
      <xdr:row>48</xdr:row>
      <xdr:rowOff>1905000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A9DEF8E2-639D-763D-32AD-AC4602CD0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09000925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49</xdr:row>
      <xdr:rowOff>101600</xdr:rowOff>
    </xdr:from>
    <xdr:to>
      <xdr:col>4</xdr:col>
      <xdr:colOff>1905000</xdr:colOff>
      <xdr:row>49</xdr:row>
      <xdr:rowOff>1905000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212672E1-836F-3E98-6652-DE1FC3D3C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11010700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49</xdr:row>
      <xdr:rowOff>101600</xdr:rowOff>
    </xdr:from>
    <xdr:to>
      <xdr:col>5</xdr:col>
      <xdr:colOff>1905000</xdr:colOff>
      <xdr:row>49</xdr:row>
      <xdr:rowOff>1905000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65C878A9-018E-813F-A9E2-C6AF5C819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11010700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49</xdr:row>
      <xdr:rowOff>101600</xdr:rowOff>
    </xdr:from>
    <xdr:to>
      <xdr:col>6</xdr:col>
      <xdr:colOff>1905000</xdr:colOff>
      <xdr:row>49</xdr:row>
      <xdr:rowOff>1905000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E2675250-0454-2454-D60B-ABAD27578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11010700"/>
          <a:ext cx="1803400" cy="180340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50</xdr:row>
      <xdr:rowOff>101600</xdr:rowOff>
    </xdr:from>
    <xdr:to>
      <xdr:col>4</xdr:col>
      <xdr:colOff>1905000</xdr:colOff>
      <xdr:row>50</xdr:row>
      <xdr:rowOff>1905000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8A3512B9-AEA5-4037-01C6-5D05A5AC0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113020475"/>
          <a:ext cx="1803400" cy="1803400"/>
        </a:xfrm>
        <a:prstGeom prst="rect">
          <a:avLst/>
        </a:prstGeom>
      </xdr:spPr>
    </xdr:pic>
    <xdr:clientData/>
  </xdr:twoCellAnchor>
  <xdr:twoCellAnchor>
    <xdr:from>
      <xdr:col>5</xdr:col>
      <xdr:colOff>101600</xdr:colOff>
      <xdr:row>50</xdr:row>
      <xdr:rowOff>101600</xdr:rowOff>
    </xdr:from>
    <xdr:to>
      <xdr:col>5</xdr:col>
      <xdr:colOff>1905000</xdr:colOff>
      <xdr:row>50</xdr:row>
      <xdr:rowOff>1905000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093BCB6D-4A0A-24EC-417C-FA2028B6C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225" y="113020475"/>
          <a:ext cx="1803400" cy="1803400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50</xdr:row>
      <xdr:rowOff>101600</xdr:rowOff>
    </xdr:from>
    <xdr:to>
      <xdr:col>6</xdr:col>
      <xdr:colOff>1905000</xdr:colOff>
      <xdr:row>50</xdr:row>
      <xdr:rowOff>1905000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3D2CAAC2-9401-A716-779D-286B056CD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113020475"/>
          <a:ext cx="1803400" cy="1803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NEW%20BALANCE%20STOCK%20OFFER_1706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85.528373726855" createdVersion="8" refreshedVersion="8" minRefreshableVersion="3" recordCount="46">
  <cacheSource type="worksheet">
    <worksheetSource ref="A5:AU51" sheet="Specification" r:id="rId2"/>
  </cacheSource>
  <cacheFields count="48">
    <cacheField name="SEASON" numFmtId="0">
      <sharedItems/>
    </cacheField>
    <cacheField name="SEASON2" numFmtId="0">
      <sharedItems containsBlank="1"/>
    </cacheField>
    <cacheField name="YEAR OF COLLECTION" numFmtId="0">
      <sharedItems/>
    </cacheField>
    <cacheField name="ARTICLE" numFmtId="0">
      <sharedItems/>
    </cacheField>
    <cacheField name="IMAGE 1" numFmtId="0">
      <sharedItems containsNonDate="0" containsString="0" containsBlank="1"/>
    </cacheField>
    <cacheField name="IMAGE 2" numFmtId="0">
      <sharedItems containsNonDate="0" containsString="0" containsBlank="1"/>
    </cacheField>
    <cacheField name="IMAGE 3" numFmtId="0">
      <sharedItems containsNonDate="0" containsString="0" containsBlank="1"/>
    </cacheField>
    <cacheField name="FULL ARTICLE" numFmtId="0">
      <sharedItems/>
    </cacheField>
    <cacheField name="COLOR" numFmtId="0">
      <sharedItems/>
    </cacheField>
    <cacheField name="COLOR DESCRIPTION" numFmtId="0">
      <sharedItems/>
    </cacheField>
    <cacheField name="PRODUCT NAME" numFmtId="0">
      <sharedItems count="1">
        <s v="SNEAKERS"/>
      </sharedItems>
    </cacheField>
    <cacheField name="SUPPL. CATEGORY" numFmtId="0">
      <sharedItems/>
    </cacheField>
    <cacheField name="SUPPL. DESCRIPTION" numFmtId="0">
      <sharedItems/>
    </cacheField>
    <cacheField name="COMPOSITION 1" numFmtId="0">
      <sharedItems/>
    </cacheField>
    <cacheField name="COMPOSITION 2" numFmtId="0">
      <sharedItems/>
    </cacheField>
    <cacheField name="COMPOSITION 3" numFmtId="0">
      <sharedItems/>
    </cacheField>
    <cacheField name="COMPOSITION 4" numFmtId="0">
      <sharedItems/>
    </cacheField>
    <cacheField name="PARENT GROUP" numFmtId="0">
      <sharedItems/>
    </cacheField>
    <cacheField name="GENDER" numFmtId="0">
      <sharedItems count="3">
        <s v="FEMALE"/>
        <s v="MALE"/>
        <s v="UNISEX"/>
      </sharedItems>
    </cacheField>
    <cacheField name="BRAND" numFmtId="0">
      <sharedItems/>
    </cacheField>
    <cacheField name="MADE IN" numFmtId="0">
      <sharedItems/>
    </cacheField>
    <cacheField name="WHS" numFmtId="164">
      <sharedItems containsSemiMixedTypes="0" containsString="0" containsNumber="1" minValue="42.5" maxValue="120"/>
    </cacheField>
    <cacheField name="RRP" numFmtId="164">
      <sharedItems containsSemiMixedTypes="0" containsString="0" containsNumber="1" minValue="85" maxValue="240"/>
    </cacheField>
    <cacheField name="PRICE" numFmtId="164">
      <sharedItems containsSemiMixedTypes="0" containsString="0" containsNumber="1" minValue="34" maxValue="96"/>
    </cacheField>
    <cacheField name="SIZE COUNT" numFmtId="0">
      <sharedItems containsSemiMixedTypes="0" containsString="0" containsNumber="1" containsInteger="1" minValue="1" maxValue="10"/>
    </cacheField>
    <cacheField name="QTY" numFmtId="0">
      <sharedItems containsSemiMixedTypes="0" containsString="0" containsNumber="1" containsInteger="1" minValue="1" maxValue="187"/>
    </cacheField>
    <cacheField name="4" numFmtId="0">
      <sharedItems containsString="0" containsBlank="1" containsNumber="1" containsInteger="1" minValue="2" maxValue="9"/>
    </cacheField>
    <cacheField name="4-" numFmtId="0">
      <sharedItems containsString="0" containsBlank="1" containsNumber="1" containsInteger="1" minValue="1" maxValue="18"/>
    </cacheField>
    <cacheField name="5" numFmtId="0">
      <sharedItems containsString="0" containsBlank="1" containsNumber="1" containsInteger="1" minValue="8" maxValue="17"/>
    </cacheField>
    <cacheField name="5.5" numFmtId="0">
      <sharedItems containsString="0" containsBlank="1" containsNumber="1" containsInteger="1" minValue="1" maxValue="1"/>
    </cacheField>
    <cacheField name="5-" numFmtId="0">
      <sharedItems containsString="0" containsBlank="1" containsNumber="1" containsInteger="1" minValue="5" maxValue="14"/>
    </cacheField>
    <cacheField name="6" numFmtId="0">
      <sharedItems containsString="0" containsBlank="1" containsNumber="1" containsInteger="1" minValue="1" maxValue="8"/>
    </cacheField>
    <cacheField name="6-" numFmtId="0">
      <sharedItems containsString="0" containsBlank="1" containsNumber="1" containsInteger="1" minValue="1" maxValue="12"/>
    </cacheField>
    <cacheField name="7" numFmtId="0">
      <sharedItems containsString="0" containsBlank="1" containsNumber="1" containsInteger="1" minValue="1" maxValue="20"/>
    </cacheField>
    <cacheField name="7-" numFmtId="0">
      <sharedItems containsString="0" containsBlank="1" containsNumber="1" containsInteger="1" minValue="1" maxValue="43"/>
    </cacheField>
    <cacheField name="8" numFmtId="0">
      <sharedItems containsString="0" containsBlank="1" containsNumber="1" containsInteger="1" minValue="1" maxValue="53"/>
    </cacheField>
    <cacheField name="8-" numFmtId="0">
      <sharedItems containsString="0" containsBlank="1" containsNumber="1" containsInteger="1" minValue="1" maxValue="45"/>
    </cacheField>
    <cacheField name="9" numFmtId="0">
      <sharedItems containsString="0" containsBlank="1" containsNumber="1" containsInteger="1" minValue="1" maxValue="43"/>
    </cacheField>
    <cacheField name="9-" numFmtId="0">
      <sharedItems containsString="0" containsBlank="1" containsNumber="1" containsInteger="1" minValue="1" maxValue="147"/>
    </cacheField>
    <cacheField name="10" numFmtId="0">
      <sharedItems containsString="0" containsBlank="1" containsNumber="1" containsInteger="1" minValue="1" maxValue="29"/>
    </cacheField>
    <cacheField name="10-" numFmtId="0">
      <sharedItems containsString="0" containsBlank="1" containsNumber="1" containsInteger="1" minValue="1" maxValue="17"/>
    </cacheField>
    <cacheField name="11" numFmtId="0">
      <sharedItems containsString="0" containsBlank="1" containsNumber="1" containsInteger="1" minValue="9" maxValue="17"/>
    </cacheField>
    <cacheField name="11-" numFmtId="0">
      <sharedItems containsString="0" containsBlank="1" containsNumber="1" containsInteger="1" minValue="1" maxValue="10"/>
    </cacheField>
    <cacheField name="12" numFmtId="0">
      <sharedItems containsString="0" containsBlank="1" containsNumber="1" containsInteger="1" minValue="1" maxValue="30"/>
    </cacheField>
    <cacheField name="12-" numFmtId="0">
      <sharedItems containsString="0" containsBlank="1" containsNumber="1" containsInteger="1" minValue="3" maxValue="7"/>
    </cacheField>
    <cacheField name="13" numFmtId="0">
      <sharedItems containsString="0" containsBlank="1" containsNumber="1" containsInteger="1" minValue="1" maxValue="11"/>
    </cacheField>
    <cacheField name="14" numFmtId="0">
      <sharedItems containsString="0" containsBlank="1" containsNumber="1" containsInteger="1" minValue="12" maxValue="19"/>
    </cacheField>
    <cacheField name="15" numFmtId="0">
      <sharedItems containsString="0" containsBlank="1" containsNumber="1" containsInteger="1" minValue="12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s v="SS 2024"/>
    <s v="SS"/>
    <s v="2024"/>
    <s v="W1080"/>
    <m/>
    <m/>
    <m/>
    <s v="W108012O"/>
    <s v="12O"/>
    <s v="GRAPEFRUIT"/>
    <x v="0"/>
    <s v="RUNNING"/>
    <s v="SCARPA WOMENS FRESH FOAM X 1080 V13"/>
    <s v="TEXTILE/TEXTILE/SYNTHETIC"/>
    <s v="NO INFO"/>
    <s v="NO INFO"/>
    <s v="NO INFO"/>
    <s v="ADULT"/>
    <x v="0"/>
    <s v="NEW BALANCE"/>
    <s v="VIETNAM"/>
    <n v="95"/>
    <n v="190"/>
    <n v="76"/>
    <n v="9"/>
    <n v="100"/>
    <m/>
    <m/>
    <m/>
    <m/>
    <n v="9"/>
    <n v="4"/>
    <n v="7"/>
    <n v="20"/>
    <n v="20"/>
    <n v="15"/>
    <n v="10"/>
    <n v="10"/>
    <n v="5"/>
    <m/>
    <m/>
    <m/>
    <m/>
    <m/>
    <m/>
    <m/>
    <m/>
    <m/>
  </r>
  <r>
    <s v="SS 2024"/>
    <s v="SS"/>
    <s v="2024"/>
    <s v="W1080"/>
    <m/>
    <m/>
    <m/>
    <s v="W108012H"/>
    <s v="12H"/>
    <s v="HONEYCOMB"/>
    <x v="0"/>
    <s v="RUNNING"/>
    <s v="SCARPA WOMENS FRESH FOAM X 1080 V13"/>
    <s v="TEXTILE/TEXTILE/SYNTHETIC"/>
    <s v="NO INFO"/>
    <s v="NO INFO"/>
    <s v="NO INFO"/>
    <s v="ADULT"/>
    <x v="0"/>
    <s v="NEW BALANCE"/>
    <s v="VIETNAM"/>
    <n v="95"/>
    <n v="190"/>
    <n v="76"/>
    <n v="8"/>
    <n v="77"/>
    <m/>
    <m/>
    <m/>
    <m/>
    <m/>
    <n v="3"/>
    <n v="8"/>
    <n v="9"/>
    <n v="17"/>
    <n v="16"/>
    <n v="12"/>
    <n v="5"/>
    <n v="7"/>
    <m/>
    <m/>
    <m/>
    <m/>
    <m/>
    <m/>
    <m/>
    <m/>
    <m/>
  </r>
  <r>
    <s v="2023"/>
    <m/>
    <s v="2023"/>
    <s v="WTHIERL7"/>
    <m/>
    <m/>
    <m/>
    <s v="WTHIERL7PIXEL GREEN"/>
    <s v="PIXEL GREEN"/>
    <s v="PIXEL GREEN"/>
    <x v="0"/>
    <s v="RUNNING"/>
    <s v="SCARPA WOMENS TRAIL FRESH FOAM X HIERRO V7 GTX - PIXEL GREEN"/>
    <s v="SYNTHETIC TEXTILE"/>
    <s v="NO INFO"/>
    <s v="NO INFO"/>
    <s v="NO INFO"/>
    <s v="ADULT"/>
    <x v="0"/>
    <s v="NEW BALANCE"/>
    <s v="VIETNAM"/>
    <n v="90"/>
    <n v="180"/>
    <n v="72"/>
    <n v="8"/>
    <n v="187"/>
    <m/>
    <m/>
    <m/>
    <m/>
    <n v="5"/>
    <n v="8"/>
    <n v="12"/>
    <n v="19"/>
    <n v="43"/>
    <n v="53"/>
    <n v="45"/>
    <n v="2"/>
    <m/>
    <m/>
    <m/>
    <m/>
    <m/>
    <m/>
    <m/>
    <m/>
    <m/>
    <m/>
  </r>
  <r>
    <s v="SS 2024"/>
    <s v="SS"/>
    <s v="2024"/>
    <s v="W1080"/>
    <m/>
    <m/>
    <m/>
    <s v="W1080L12"/>
    <s v="L12"/>
    <s v="NIGHT SKY"/>
    <x v="0"/>
    <s v="RUNNING"/>
    <s v="SCARPA WOMENS FRESH FOAM X 1080 V13"/>
    <s v="TEXTILE/TEXTILE/SYNTHETIC"/>
    <s v="NO INFO"/>
    <s v="NO INFO"/>
    <s v="NO INFO"/>
    <s v="ADULT"/>
    <x v="0"/>
    <s v="NEW BALANCE"/>
    <s v="VIETNAM"/>
    <n v="95"/>
    <n v="190"/>
    <n v="76"/>
    <n v="3"/>
    <n v="6"/>
    <m/>
    <m/>
    <m/>
    <m/>
    <m/>
    <n v="1"/>
    <n v="1"/>
    <m/>
    <m/>
    <m/>
    <n v="4"/>
    <m/>
    <m/>
    <m/>
    <m/>
    <m/>
    <m/>
    <m/>
    <m/>
    <m/>
    <m/>
    <m/>
  </r>
  <r>
    <s v="SS 2023"/>
    <s v="SS"/>
    <s v="2023"/>
    <s v="WCY99"/>
    <m/>
    <m/>
    <m/>
    <s v="WCY996F5"/>
    <s v="6F5"/>
    <s v="GREEN"/>
    <x v="0"/>
    <s v="SPORTS"/>
    <s v="SCARPA WOMENS TENNIS 996"/>
    <s v="SYNTHETIC TEXTILE"/>
    <s v="NO INFO"/>
    <s v="NO INFO"/>
    <s v="NO INFO"/>
    <s v="ADULT"/>
    <x v="0"/>
    <s v="NEW BALANCE"/>
    <s v="VIETNAM"/>
    <n v="67.5"/>
    <n v="135"/>
    <n v="54"/>
    <n v="3"/>
    <n v="4"/>
    <m/>
    <m/>
    <m/>
    <m/>
    <m/>
    <m/>
    <m/>
    <m/>
    <m/>
    <n v="1"/>
    <n v="2"/>
    <m/>
    <n v="1"/>
    <m/>
    <m/>
    <m/>
    <m/>
    <m/>
    <m/>
    <m/>
    <m/>
    <m/>
  </r>
  <r>
    <s v="SS 2022"/>
    <s v="SS"/>
    <s v="2022"/>
    <s v="W1080N12"/>
    <m/>
    <m/>
    <m/>
    <s v="W1080N12BLACK/BLUE"/>
    <s v="BLACK/BLUE"/>
    <s v="BLACK/BLUE"/>
    <x v="0"/>
    <s v="SNEAKERS"/>
    <s v="SCARPA WOMENS RUNNING LONDON EDITION FRESH FOAM X 1080V12 -"/>
    <s v="SYNTHETIC TEXTILE"/>
    <s v="NO INFO"/>
    <s v="NO INFO"/>
    <s v="NO INFO"/>
    <s v="ADULT"/>
    <x v="0"/>
    <s v="NEW BALANCE"/>
    <s v="VIETNAM"/>
    <n v="95"/>
    <n v="190"/>
    <n v="76"/>
    <n v="2"/>
    <n v="8"/>
    <m/>
    <m/>
    <m/>
    <m/>
    <m/>
    <n v="5"/>
    <m/>
    <m/>
    <m/>
    <m/>
    <m/>
    <m/>
    <m/>
    <n v="3"/>
    <m/>
    <m/>
    <m/>
    <m/>
    <m/>
    <m/>
    <m/>
    <m/>
  </r>
  <r>
    <s v="SS 2022"/>
    <s v="SS"/>
    <s v="2022"/>
    <s v="W880H12"/>
    <m/>
    <m/>
    <m/>
    <s v="W880H12BRIGHT LAPIS"/>
    <s v="BRIGHT LAPIS"/>
    <s v="BRIGHT LAPIS"/>
    <x v="0"/>
    <s v="FOOTWEAR"/>
    <s v="FOOTWEAR"/>
    <s v="SYNTHETIC TEXTILE"/>
    <s v="NO INFO"/>
    <s v="NO INFO"/>
    <s v="NO INFO"/>
    <s v="ADULT"/>
    <x v="0"/>
    <s v="NEW BALANCE"/>
    <s v="VIETNAM"/>
    <n v="80"/>
    <n v="160"/>
    <n v="64"/>
    <n v="2"/>
    <n v="2"/>
    <m/>
    <m/>
    <m/>
    <m/>
    <m/>
    <m/>
    <m/>
    <n v="1"/>
    <n v="1"/>
    <m/>
    <m/>
    <m/>
    <m/>
    <m/>
    <m/>
    <m/>
    <m/>
    <m/>
    <m/>
    <m/>
    <m/>
    <m/>
  </r>
  <r>
    <s v="2023"/>
    <m/>
    <s v="2023"/>
    <s v="W1080V12"/>
    <m/>
    <m/>
    <m/>
    <s v="W1080V12BLACK"/>
    <s v="BLACK"/>
    <s v="BLACK"/>
    <x v="0"/>
    <s v="RUNNING"/>
    <s v="SCARPA WOMENS RUNNING WINTER PACK FRESH FOAM X 1080V12 - BLACK"/>
    <s v="SYNTHETIC TEXTILE"/>
    <s v="NO INFO"/>
    <s v="NO INFO"/>
    <s v="NO INFO"/>
    <s v="ADULT"/>
    <x v="0"/>
    <s v="NEW BALANCE"/>
    <s v="VIETNAM"/>
    <n v="100"/>
    <n v="200"/>
    <n v="80"/>
    <n v="1"/>
    <n v="7"/>
    <m/>
    <m/>
    <m/>
    <m/>
    <m/>
    <m/>
    <m/>
    <m/>
    <m/>
    <m/>
    <m/>
    <m/>
    <n v="7"/>
    <m/>
    <m/>
    <m/>
    <m/>
    <m/>
    <m/>
    <m/>
    <m/>
    <m/>
  </r>
  <r>
    <s v="SS 2023"/>
    <s v="SS"/>
    <s v="2023"/>
    <s v="W680C"/>
    <m/>
    <m/>
    <m/>
    <s v="W680CP7"/>
    <s v="P7"/>
    <s v="PINK"/>
    <x v="0"/>
    <s v="FOOTWEAR"/>
    <s v="SCARPA WOMENS RUNNING FRESH FOAM 680V7"/>
    <s v="SYNTHETIC/TEXTILE"/>
    <s v="NO INFO"/>
    <s v="NO INFO"/>
    <s v="NO INFO"/>
    <s v="ADULT"/>
    <x v="0"/>
    <s v="NEW BALANCE"/>
    <s v="INDONESIA"/>
    <n v="55"/>
    <n v="110"/>
    <n v="44"/>
    <n v="1"/>
    <n v="1"/>
    <m/>
    <m/>
    <m/>
    <m/>
    <m/>
    <m/>
    <m/>
    <m/>
    <m/>
    <m/>
    <m/>
    <m/>
    <m/>
    <n v="1"/>
    <m/>
    <m/>
    <m/>
    <m/>
    <m/>
    <m/>
    <m/>
    <m/>
  </r>
  <r>
    <s v="SS 2022"/>
    <s v="SS"/>
    <s v="2022"/>
    <s v="W880P12"/>
    <m/>
    <m/>
    <m/>
    <s v="W880P12VIBRANT PINK B"/>
    <s v="VIBRANT PINK B"/>
    <s v="VIBRANT PINK B"/>
    <x v="0"/>
    <s v="FOOTWEAR"/>
    <s v="FOOTWEAR"/>
    <s v="SYNTHETIC TEXTILE"/>
    <s v="NO INFO"/>
    <s v="NO INFO"/>
    <s v="NO INFO"/>
    <s v="ADULT"/>
    <x v="0"/>
    <s v="NEW BALANCE"/>
    <s v="VIETNAM"/>
    <n v="75"/>
    <n v="150"/>
    <n v="60"/>
    <n v="1"/>
    <n v="3"/>
    <m/>
    <m/>
    <m/>
    <m/>
    <m/>
    <m/>
    <m/>
    <n v="3"/>
    <m/>
    <m/>
    <m/>
    <m/>
    <m/>
    <m/>
    <m/>
    <m/>
    <m/>
    <m/>
    <m/>
    <m/>
    <m/>
    <m/>
  </r>
  <r>
    <s v="2023"/>
    <m/>
    <s v="2023"/>
    <s v="WRCXCR2"/>
    <m/>
    <m/>
    <m/>
    <s v="WRCXCR2ELECTRIC RED"/>
    <s v="ELECTRIC RED"/>
    <s v="ELECTRIC RED"/>
    <x v="0"/>
    <s v="RUNNING"/>
    <s v="SCARPA WOMENS RUNNING FUELCELL SUPERCOMP TRAINER - ELECTRIC RED"/>
    <s v="SYNTHETIC TEXTILE"/>
    <s v="NO INFO"/>
    <s v="NO INFO"/>
    <s v="NO INFO"/>
    <s v="ADULT"/>
    <x v="0"/>
    <s v="NEW BALANCE"/>
    <s v="VIETNAM"/>
    <n v="115"/>
    <n v="230"/>
    <n v="92"/>
    <n v="1"/>
    <n v="9"/>
    <m/>
    <m/>
    <m/>
    <m/>
    <m/>
    <m/>
    <n v="9"/>
    <m/>
    <m/>
    <m/>
    <m/>
    <m/>
    <m/>
    <m/>
    <m/>
    <m/>
    <m/>
    <m/>
    <m/>
    <m/>
    <m/>
    <m/>
  </r>
  <r>
    <s v="SS 2022"/>
    <s v="SS"/>
    <s v="2022"/>
    <s v="M880N12"/>
    <m/>
    <m/>
    <m/>
    <s v="M880N12PIXEL GREEN"/>
    <s v="PIXEL GREEN"/>
    <s v="PIXEL GREEN"/>
    <x v="0"/>
    <s v="FOOTWEAR"/>
    <s v="FOOTWEAR"/>
    <s v="SYNTHETIC TEXTILE"/>
    <s v="NO INFO"/>
    <s v="NO INFO"/>
    <s v="NO INFO"/>
    <s v="ADULT"/>
    <x v="1"/>
    <s v="NEW BALANCE"/>
    <s v="VIETNAM"/>
    <n v="80"/>
    <n v="160"/>
    <n v="64"/>
    <n v="9"/>
    <n v="109"/>
    <m/>
    <m/>
    <m/>
    <m/>
    <m/>
    <m/>
    <m/>
    <n v="5"/>
    <n v="3"/>
    <n v="3"/>
    <m/>
    <n v="21"/>
    <m/>
    <n v="29"/>
    <n v="17"/>
    <n v="17"/>
    <n v="10"/>
    <n v="4"/>
    <m/>
    <m/>
    <m/>
    <m/>
  </r>
  <r>
    <s v="SS 2022"/>
    <s v="SS"/>
    <s v="2022"/>
    <s v="MROAVRN2"/>
    <m/>
    <m/>
    <m/>
    <s v="MROAVRN2BLACK/BLEACHED LIME GLO"/>
    <s v="BLACK/BLEACHED LIME GLO"/>
    <s v="BLACK/BLEACHED LIME GLO"/>
    <x v="0"/>
    <s v="SNEAKERS"/>
    <s v="SCARPA MENS RUNNING FRESH FOAM ROAV V2 - BLACK/BLEACHED LIME GLO"/>
    <s v="SYNTHETIC TEXTILE"/>
    <s v="NO INFO"/>
    <s v="NO INFO"/>
    <s v="NO INFO"/>
    <s v="ADULT"/>
    <x v="1"/>
    <s v="NEW BALANCE"/>
    <s v="VIETNAM"/>
    <n v="50"/>
    <n v="100"/>
    <n v="40"/>
    <n v="8"/>
    <n v="76"/>
    <m/>
    <m/>
    <m/>
    <m/>
    <m/>
    <m/>
    <m/>
    <m/>
    <m/>
    <m/>
    <m/>
    <n v="3"/>
    <n v="11"/>
    <n v="15"/>
    <m/>
    <m/>
    <n v="7"/>
    <n v="5"/>
    <m/>
    <n v="11"/>
    <n v="12"/>
    <n v="12"/>
  </r>
  <r>
    <s v="SS 2022"/>
    <s v="SS"/>
    <s v="2022"/>
    <s v="UMDELRE2"/>
    <m/>
    <m/>
    <m/>
    <s v="UMDELRE2ORANGE"/>
    <s v="ORANGE"/>
    <s v="ORANGE"/>
    <x v="0"/>
    <s v="SNEAKERS"/>
    <s v="SCARPA MENS RUNNING FUELCELL SUPERCOMP MD-X V2 - ORANGE"/>
    <s v="SYNTHETIC TEXTILE"/>
    <s v="NO INFO"/>
    <s v="NO INFO"/>
    <s v="NO INFO"/>
    <s v="ADULT"/>
    <x v="1"/>
    <s v="NEW BALANCE"/>
    <s v="VIETNAM"/>
    <n v="110"/>
    <n v="220"/>
    <n v="88"/>
    <n v="10"/>
    <n v="182"/>
    <m/>
    <m/>
    <m/>
    <m/>
    <m/>
    <m/>
    <m/>
    <n v="14"/>
    <n v="18"/>
    <n v="15"/>
    <n v="15"/>
    <n v="21"/>
    <n v="50"/>
    <n v="22"/>
    <n v="13"/>
    <n v="9"/>
    <n v="5"/>
    <m/>
    <m/>
    <m/>
    <m/>
    <m/>
  </r>
  <r>
    <s v="SS 2024"/>
    <s v="SS"/>
    <s v="2024"/>
    <s v="MEVOZ"/>
    <m/>
    <m/>
    <m/>
    <s v="MEVOZRR3"/>
    <s v="RR3"/>
    <s v="TRUE RED"/>
    <x v="0"/>
    <s v="RUNNING"/>
    <s v="SCARPA MENS FRESH FOAM X 1080 V13"/>
    <s v="SYNTHETIC TEXTILE"/>
    <s v="SOLE: 100% RUBBER"/>
    <s v="NO INFO"/>
    <s v="NO INFO"/>
    <s v="ADULT"/>
    <x v="1"/>
    <s v="NEW BALANCE"/>
    <s v="VIETNAM"/>
    <n v="65"/>
    <n v="130"/>
    <n v="52"/>
    <n v="6"/>
    <n v="83"/>
    <m/>
    <m/>
    <m/>
    <m/>
    <m/>
    <m/>
    <m/>
    <m/>
    <m/>
    <n v="5"/>
    <n v="10"/>
    <n v="17"/>
    <n v="15"/>
    <n v="22"/>
    <n v="14"/>
    <m/>
    <m/>
    <m/>
    <m/>
    <m/>
    <m/>
    <m/>
  </r>
  <r>
    <s v="2023"/>
    <m/>
    <s v="2023"/>
    <s v="MRCXCR2"/>
    <m/>
    <m/>
    <m/>
    <s v="MRCXCR2ELECTRIC RED"/>
    <s v="ELECTRIC RED"/>
    <s v="ELECTRIC RED"/>
    <x v="0"/>
    <s v="RUNNING"/>
    <s v="SCARPA MENS RUNNING FUELCELL SUPERCOMP TRAINER - ELECTRIC RED"/>
    <s v="SYNTHETIC TEXTILE"/>
    <s v="NO INFO"/>
    <s v="NO INFO"/>
    <s v="NO INFO"/>
    <s v="ADULT"/>
    <x v="1"/>
    <s v="NEW BALANCE"/>
    <s v="VIETNAM"/>
    <n v="115"/>
    <n v="230"/>
    <n v="92"/>
    <n v="6"/>
    <n v="34"/>
    <m/>
    <m/>
    <m/>
    <m/>
    <m/>
    <m/>
    <m/>
    <m/>
    <n v="8"/>
    <n v="6"/>
    <n v="1"/>
    <m/>
    <n v="4"/>
    <n v="9"/>
    <m/>
    <m/>
    <n v="6"/>
    <m/>
    <m/>
    <m/>
    <m/>
    <m/>
  </r>
  <r>
    <s v="SS 2024"/>
    <s v="SS"/>
    <s v="2024"/>
    <s v="UMDERLRE2"/>
    <m/>
    <m/>
    <m/>
    <s v="UMDERLRE2TEAM ELITE D"/>
    <s v="TEAM ELITE D"/>
    <s v="TEAM ELITE D"/>
    <x v="0"/>
    <s v="FOOTWEAR"/>
    <s v="SCARPA MENS RUNNING FUELCELL SUPERCOMP MD"/>
    <s v="SYNTHETIC TEXTILE"/>
    <s v="NO INFO"/>
    <s v="NO INFO"/>
    <s v="NO INFO"/>
    <s v="ADULT"/>
    <x v="1"/>
    <s v="NEW BALANCE"/>
    <s v="VIETNAM"/>
    <n v="110"/>
    <n v="220"/>
    <n v="88"/>
    <n v="6"/>
    <n v="50"/>
    <m/>
    <m/>
    <m/>
    <m/>
    <m/>
    <m/>
    <m/>
    <m/>
    <m/>
    <n v="6"/>
    <n v="6"/>
    <n v="16"/>
    <n v="12"/>
    <n v="7"/>
    <n v="3"/>
    <m/>
    <m/>
    <m/>
    <m/>
    <m/>
    <m/>
    <m/>
  </r>
  <r>
    <s v="SS 2024"/>
    <s v="SS"/>
    <s v="2024"/>
    <s v="M1080"/>
    <m/>
    <m/>
    <m/>
    <s v="M1080Z13"/>
    <s v="Z13"/>
    <s v="TRUE RED"/>
    <x v="0"/>
    <s v="RUNNING"/>
    <s v="SCARPA MENS FRESH FOAM X 1080 V13"/>
    <s v="TEXTILE/TEXTILE/OTHER"/>
    <s v="NO INFO"/>
    <s v="NO INFO"/>
    <s v="NO INFO"/>
    <s v="ADULT"/>
    <x v="1"/>
    <s v="NEW BALANCE"/>
    <s v="VIETNAM"/>
    <n v="95"/>
    <n v="190"/>
    <n v="76"/>
    <n v="5"/>
    <n v="50"/>
    <m/>
    <m/>
    <m/>
    <m/>
    <m/>
    <m/>
    <m/>
    <n v="4"/>
    <n v="21"/>
    <n v="4"/>
    <n v="18"/>
    <m/>
    <m/>
    <n v="3"/>
    <m/>
    <m/>
    <m/>
    <m/>
    <m/>
    <m/>
    <m/>
    <m/>
  </r>
  <r>
    <s v="SS 2022"/>
    <s v="SS"/>
    <s v="2022"/>
    <s v="MMORWT4"/>
    <m/>
    <m/>
    <m/>
    <s v="MMORWT4WHITE"/>
    <s v="WHITE"/>
    <s v="WHITE"/>
    <x v="0"/>
    <s v="SNEAKERS"/>
    <s v="SCARPA MENS RUNNING FRESH FOAM X MORE V4 - WHITE"/>
    <s v="100% HYPOKNIT"/>
    <s v="NO INFO"/>
    <s v="NO INFO"/>
    <s v="NO INFO"/>
    <s v="ADULT"/>
    <x v="1"/>
    <s v="NEW BALANCE"/>
    <s v="VIETNAM"/>
    <n v="80"/>
    <n v="160"/>
    <n v="64"/>
    <n v="5"/>
    <n v="137"/>
    <m/>
    <m/>
    <m/>
    <m/>
    <m/>
    <m/>
    <m/>
    <m/>
    <m/>
    <m/>
    <n v="13"/>
    <n v="43"/>
    <n v="77"/>
    <m/>
    <m/>
    <m/>
    <m/>
    <m/>
    <n v="3"/>
    <n v="1"/>
    <m/>
    <m/>
  </r>
  <r>
    <s v="SS 2022"/>
    <s v="SS"/>
    <s v="2022"/>
    <s v="MRCELNY3"/>
    <m/>
    <m/>
    <m/>
    <s v="MRCELNY3RED"/>
    <s v="RED"/>
    <s v="RED"/>
    <x v="0"/>
    <s v="SNEAKERS"/>
    <s v="SCARPA MENS RUNNING FUELCELL SC ELITE V3 NYCM- RED"/>
    <s v="100% HYPOKNIT"/>
    <s v="NO INFO"/>
    <s v="NO INFO"/>
    <s v="NO INFO"/>
    <s v="ADULT"/>
    <x v="1"/>
    <s v="NEW BALANCE"/>
    <s v="VIETNAM"/>
    <n v="120"/>
    <n v="240"/>
    <n v="96"/>
    <n v="5"/>
    <n v="17"/>
    <m/>
    <m/>
    <m/>
    <m/>
    <m/>
    <m/>
    <m/>
    <m/>
    <n v="3"/>
    <m/>
    <m/>
    <n v="3"/>
    <n v="4"/>
    <n v="4"/>
    <m/>
    <m/>
    <m/>
    <n v="3"/>
    <m/>
    <m/>
    <m/>
    <m/>
  </r>
  <r>
    <s v="SS 2022"/>
    <s v="SS"/>
    <s v="2022"/>
    <s v="MTHIERN7"/>
    <m/>
    <m/>
    <m/>
    <s v="MTHIERN7RED"/>
    <s v="RED"/>
    <s v="RED"/>
    <x v="0"/>
    <s v="SNEAKERS"/>
    <s v="SCARPA MENS TRAIL FRESH FOAM X HIERRO V7 - RED"/>
    <s v="100% TEXTILE"/>
    <s v="100% TEXTILE"/>
    <s v="100% RUBBER"/>
    <s v="NO INFO"/>
    <s v="ADULT"/>
    <x v="1"/>
    <s v="NEW BALANCE"/>
    <s v="VIETNAM"/>
    <n v="80"/>
    <n v="160"/>
    <n v="64"/>
    <n v="5"/>
    <n v="39"/>
    <m/>
    <m/>
    <m/>
    <m/>
    <m/>
    <m/>
    <m/>
    <m/>
    <m/>
    <m/>
    <m/>
    <n v="10"/>
    <m/>
    <m/>
    <m/>
    <m/>
    <m/>
    <n v="1"/>
    <n v="4"/>
    <n v="5"/>
    <n v="19"/>
    <m/>
  </r>
  <r>
    <s v="2023"/>
    <m/>
    <s v="2023"/>
    <s v="MRCXLG2"/>
    <m/>
    <m/>
    <m/>
    <s v="MRCXLG2BLUE"/>
    <s v="BLUE"/>
    <s v="BLUE"/>
    <x v="0"/>
    <s v="RUNNING"/>
    <s v="SCARPA MENS RUNNING FUELCELL SUPERCOMP TRAINER - BLUE"/>
    <s v="SYNTHETIC TEXTILE"/>
    <s v="NO INFO"/>
    <s v="NO INFO"/>
    <s v="NO INFO"/>
    <s v="ADULT"/>
    <x v="1"/>
    <s v="NEW BALANCE"/>
    <s v="VIETNAM"/>
    <n v="115"/>
    <n v="230"/>
    <n v="92"/>
    <n v="3"/>
    <n v="22"/>
    <m/>
    <m/>
    <m/>
    <m/>
    <m/>
    <m/>
    <m/>
    <m/>
    <n v="6"/>
    <n v="5"/>
    <n v="11"/>
    <m/>
    <m/>
    <m/>
    <m/>
    <m/>
    <m/>
    <m/>
    <m/>
    <m/>
    <m/>
    <m/>
  </r>
  <r>
    <s v="SS 2022"/>
    <s v="SS"/>
    <s v="2022"/>
    <s v="M860C12"/>
    <m/>
    <m/>
    <m/>
    <s v="M860C12VIBRANT ORANGE"/>
    <s v="VIBRANT ORANGE"/>
    <s v="VIBRANT ORANGE"/>
    <x v="0"/>
    <s v="FOOTWEAR"/>
    <s v="FOOTWEAR"/>
    <s v="SYNTHETIC TEXTILE"/>
    <s v="NO INFO"/>
    <s v="NO INFO"/>
    <s v="NO INFO"/>
    <s v="ADULT"/>
    <x v="1"/>
    <s v="NEW BALANCE"/>
    <s v="VIETNAM"/>
    <n v="75"/>
    <n v="150"/>
    <n v="60"/>
    <n v="2"/>
    <n v="9"/>
    <m/>
    <m/>
    <m/>
    <m/>
    <m/>
    <m/>
    <m/>
    <m/>
    <m/>
    <m/>
    <m/>
    <m/>
    <m/>
    <m/>
    <m/>
    <m/>
    <n v="3"/>
    <n v="6"/>
    <m/>
    <m/>
    <m/>
    <m/>
  </r>
  <r>
    <s v="SS 2022"/>
    <s v="SS"/>
    <s v="2022"/>
    <s v="M880R12"/>
    <m/>
    <m/>
    <m/>
    <s v="M880R12WHITE"/>
    <s v="WHITE"/>
    <s v="WHITE"/>
    <x v="0"/>
    <s v="SCARPA MENS RUNNING FRESH FOAM X 880 V12 - MUNSELL WHITE"/>
    <s v="SCARPA MENS RUNNING FRESH FOAM X 880 V12 - MUNSELL WHITE"/>
    <s v="100% HYPOKNIT"/>
    <s v="NO INFO"/>
    <s v="NO INFO"/>
    <s v="NO INFO"/>
    <s v="ADULT"/>
    <x v="1"/>
    <s v="NEW BALANCE"/>
    <s v="VIETNAM"/>
    <n v="80"/>
    <n v="160"/>
    <n v="64"/>
    <n v="2"/>
    <n v="10"/>
    <m/>
    <m/>
    <m/>
    <m/>
    <m/>
    <m/>
    <m/>
    <m/>
    <m/>
    <m/>
    <m/>
    <m/>
    <m/>
    <m/>
    <m/>
    <m/>
    <m/>
    <n v="3"/>
    <n v="7"/>
    <m/>
    <m/>
    <m/>
  </r>
  <r>
    <s v="SS 2022"/>
    <s v="SS"/>
    <s v="2022"/>
    <s v="MFCXCG3"/>
    <m/>
    <m/>
    <m/>
    <s v="MFCXCG3LIGHT ALUMINUM"/>
    <s v="LIGHT ALUMINUM"/>
    <s v="LIGHT ALUMINUM"/>
    <x v="0"/>
    <s v="SNEAKERS"/>
    <s v="SCARPA MENS RUNNING FUELCELL REBEL V3 - LIGHT ALUMINUM"/>
    <s v="SYNTHETIC TEXTILE"/>
    <s v="NO INFO"/>
    <s v="NO INFO"/>
    <s v="NO INFO"/>
    <s v="ADULT"/>
    <x v="1"/>
    <s v="NEW BALANCE"/>
    <s v="VIETNAM"/>
    <n v="75"/>
    <n v="150"/>
    <n v="60"/>
    <n v="2"/>
    <n v="4"/>
    <m/>
    <m/>
    <m/>
    <m/>
    <m/>
    <m/>
    <m/>
    <m/>
    <m/>
    <m/>
    <m/>
    <m/>
    <m/>
    <m/>
    <m/>
    <m/>
    <n v="2"/>
    <n v="2"/>
    <m/>
    <m/>
    <m/>
    <m/>
  </r>
  <r>
    <s v="SS 2023"/>
    <s v="SS"/>
    <s v="2023"/>
    <s v="BB650RGG"/>
    <m/>
    <m/>
    <m/>
    <s v="BB650RGGGREY"/>
    <s v="GREY"/>
    <s v="WHITE"/>
    <x v="0"/>
    <s v="SCARPA LIFESTYLE UOMO - MTZ  - LEATHER / TEXTILE"/>
    <s v="SNEAKERS"/>
    <s v="LEATHER/SYNTHETIC/TEXTILE"/>
    <s v="NO INFO"/>
    <s v="NO INFO"/>
    <s v="NO INFO"/>
    <s v="ADULT"/>
    <x v="1"/>
    <s v="NEW BALANCE"/>
    <s v="CHINA"/>
    <n v="90"/>
    <n v="179.9"/>
    <n v="72"/>
    <n v="1"/>
    <n v="1"/>
    <m/>
    <m/>
    <m/>
    <m/>
    <m/>
    <m/>
    <m/>
    <m/>
    <m/>
    <n v="1"/>
    <m/>
    <m/>
    <m/>
    <m/>
    <m/>
    <m/>
    <m/>
    <m/>
    <m/>
    <m/>
    <m/>
    <m/>
  </r>
  <r>
    <s v="SS 2022"/>
    <s v="SS"/>
    <s v="2022"/>
    <s v="M1080V12"/>
    <m/>
    <m/>
    <m/>
    <s v="M1080V12BLACK"/>
    <s v="BLACK"/>
    <s v="BLACK"/>
    <x v="0"/>
    <s v="SNEAKERS"/>
    <s v="SCARPA MENS RUNNING WINTER PACK FRESH FOAM X 1080V12 - BLACK"/>
    <s v="100% HYPOKNIT"/>
    <s v="NO INFO"/>
    <s v="NO INFO"/>
    <s v="NO INFO"/>
    <s v="ADULT"/>
    <x v="1"/>
    <s v="NEW BALANCE"/>
    <s v="VIETNAM"/>
    <n v="100"/>
    <n v="200"/>
    <n v="80"/>
    <n v="1"/>
    <n v="1"/>
    <m/>
    <m/>
    <m/>
    <m/>
    <m/>
    <m/>
    <m/>
    <m/>
    <m/>
    <m/>
    <m/>
    <m/>
    <m/>
    <m/>
    <n v="1"/>
    <m/>
    <m/>
    <m/>
    <m/>
    <m/>
    <m/>
    <m/>
  </r>
  <r>
    <s v="SS 2022"/>
    <s v="SS"/>
    <s v="2022"/>
    <s v="M1080X12"/>
    <m/>
    <m/>
    <m/>
    <s v="M1080X12WHITE"/>
    <s v="WHITE"/>
    <s v="WHITE"/>
    <x v="0"/>
    <s v="SNEAKERS"/>
    <s v="SCARPA MENS RUNNING FRESH FOAM X 1080V12 - MUNSELL WHITE"/>
    <s v="SYNTHETIC TEXTILE"/>
    <s v="NO INFO"/>
    <s v="NO INFO"/>
    <s v="NO INFO"/>
    <s v="ADULT"/>
    <x v="1"/>
    <s v="NEW BALANCE"/>
    <s v="VIETNAM"/>
    <n v="95"/>
    <n v="190"/>
    <n v="76"/>
    <n v="1"/>
    <n v="30"/>
    <m/>
    <m/>
    <m/>
    <m/>
    <m/>
    <m/>
    <m/>
    <m/>
    <m/>
    <m/>
    <m/>
    <m/>
    <m/>
    <m/>
    <m/>
    <m/>
    <m/>
    <n v="30"/>
    <m/>
    <m/>
    <m/>
    <m/>
  </r>
  <r>
    <s v="SS 2023"/>
    <s v="SS"/>
    <s v="2023"/>
    <s v="M680C"/>
    <m/>
    <m/>
    <m/>
    <s v="M680CN7"/>
    <s v="N7"/>
    <s v="NAVY"/>
    <x v="0"/>
    <s v="FOOTWEAR"/>
    <s v="SCARPA MENS RUNNING FRESH FOAM 680V7"/>
    <s v="SYNTHETIC/TEXTILE"/>
    <s v="NO INFO"/>
    <s v="NO INFO"/>
    <s v="NO INFO"/>
    <s v="ADULT"/>
    <x v="1"/>
    <s v="NEW BALANCE"/>
    <s v="INDONESIA"/>
    <n v="55"/>
    <n v="110"/>
    <n v="44"/>
    <n v="1"/>
    <n v="1"/>
    <m/>
    <m/>
    <m/>
    <m/>
    <m/>
    <m/>
    <m/>
    <m/>
    <m/>
    <n v="1"/>
    <m/>
    <m/>
    <m/>
    <m/>
    <m/>
    <m/>
    <m/>
    <m/>
    <m/>
    <m/>
    <m/>
    <m/>
  </r>
  <r>
    <s v="SS 2022"/>
    <s v="SS"/>
    <s v="2022"/>
    <s v="M680LB6"/>
    <m/>
    <m/>
    <m/>
    <s v="M680LB6BRIGHT BLUE"/>
    <s v="BRIGHT BLUE"/>
    <s v="BRIGHT BLUE"/>
    <x v="0"/>
    <s v="SNEAKERS"/>
    <s v="SCARPA MENS FITNESS RUNNING 680V6 - BRIGHT BLUE"/>
    <s v="SYNTHETIC TEXTILE"/>
    <s v="NO INFO"/>
    <s v="NO INFO"/>
    <s v="NO INFO"/>
    <s v="ADULT"/>
    <x v="1"/>
    <s v="NEW BALANCE"/>
    <s v="VIETNAM"/>
    <n v="50"/>
    <n v="100"/>
    <n v="40"/>
    <n v="1"/>
    <n v="25"/>
    <m/>
    <m/>
    <m/>
    <m/>
    <m/>
    <m/>
    <m/>
    <m/>
    <m/>
    <m/>
    <m/>
    <m/>
    <m/>
    <n v="25"/>
    <m/>
    <m/>
    <m/>
    <m/>
    <m/>
    <m/>
    <m/>
    <m/>
  </r>
  <r>
    <s v="2023"/>
    <m/>
    <s v="2023"/>
    <s v="ML574PQ2"/>
    <m/>
    <m/>
    <m/>
    <s v="ML574PQ2NIGHTWATCH GREEN"/>
    <s v="NIGHTWATCH GREEN"/>
    <s v="NIGHTWATCH GREEN"/>
    <x v="0"/>
    <s v="TIER 2"/>
    <s v="SCARPA LIFESTYLE UOMO FULL SUEDE - NIGHTWATCH GREEN"/>
    <s v="SUEDE"/>
    <s v="NO INFO"/>
    <s v="NO INFO"/>
    <s v="NO INFO"/>
    <s v="ADULT"/>
    <x v="1"/>
    <s v="NEW BALANCE"/>
    <s v="VIETNAM"/>
    <n v="47.5"/>
    <n v="100"/>
    <n v="38"/>
    <n v="1"/>
    <n v="147"/>
    <m/>
    <m/>
    <m/>
    <m/>
    <m/>
    <m/>
    <m/>
    <m/>
    <m/>
    <m/>
    <m/>
    <m/>
    <n v="147"/>
    <m/>
    <m/>
    <m/>
    <m/>
    <m/>
    <m/>
    <m/>
    <m/>
    <m/>
  </r>
  <r>
    <s v="SS 2023"/>
    <s v="SS"/>
    <s v="2023"/>
    <s v="UWRPDMUS"/>
    <m/>
    <m/>
    <m/>
    <s v="UWRPDMUSBLACK/BROWN"/>
    <s v="BLACK/BROWN"/>
    <s v="BLACK/BROWN"/>
    <x v="0"/>
    <s v="SNEAKERS"/>
    <s v="SCARPE LIFESTYLE MENS - MTZ - LEATHER / TEXTILE / OTHER - BLACK/BROWN"/>
    <s v="UPPER: MESH / SUEDE"/>
    <s v="MIDSOLE: FOAM"/>
    <s v="OUTSOLE: RUBBER"/>
    <s v="NO INFO"/>
    <s v="ADULT"/>
    <x v="1"/>
    <s v="NEW BALANCE"/>
    <s v="CHINA"/>
    <n v="90"/>
    <n v="180"/>
    <n v="72"/>
    <n v="1"/>
    <n v="3"/>
    <m/>
    <m/>
    <m/>
    <m/>
    <m/>
    <m/>
    <m/>
    <m/>
    <m/>
    <m/>
    <m/>
    <m/>
    <m/>
    <m/>
    <m/>
    <m/>
    <m/>
    <n v="3"/>
    <m/>
    <m/>
    <m/>
    <m/>
  </r>
  <r>
    <s v="SS 2022"/>
    <s v="SS"/>
    <s v="2022"/>
    <s v="UXC72"/>
    <m/>
    <m/>
    <m/>
    <s v="UXC72RM"/>
    <s v="RM"/>
    <s v="SLATE GREY"/>
    <x v="0"/>
    <s v="XC72 KW GREEN LEAF"/>
    <s v="XC72 KW GREEN LEAF"/>
    <s v="LEATHER / TEXTILE"/>
    <s v="NO INFO"/>
    <s v="NO INFO"/>
    <s v="NO INFO"/>
    <s v="ADULT"/>
    <x v="1"/>
    <s v="NEW BALANCE"/>
    <s v="CHINA"/>
    <n v="65"/>
    <n v="130"/>
    <n v="52"/>
    <n v="1"/>
    <n v="1"/>
    <m/>
    <m/>
    <m/>
    <m/>
    <m/>
    <n v="1"/>
    <m/>
    <m/>
    <m/>
    <m/>
    <m/>
    <m/>
    <m/>
    <m/>
    <m/>
    <m/>
    <m/>
    <m/>
    <m/>
    <m/>
    <m/>
    <m/>
  </r>
  <r>
    <s v="FW 2023"/>
    <s v="FW"/>
    <s v="2023"/>
    <s v="CT302"/>
    <m/>
    <m/>
    <m/>
    <s v="CT302RP"/>
    <s v="RP"/>
    <s v="MOONBEAM"/>
    <x v="0"/>
    <s v="TIER 3"/>
    <s v="SCARPA LIFESTYLE"/>
    <s v="LEATHER/TEXTILE"/>
    <s v="NO INFO"/>
    <s v="NO INFO"/>
    <s v="NO INFO"/>
    <s v="ADULT"/>
    <x v="2"/>
    <s v="NEW BALANCE"/>
    <s v="CHINA"/>
    <n v="65"/>
    <n v="130"/>
    <n v="52"/>
    <n v="4"/>
    <n v="40"/>
    <n v="7"/>
    <n v="14"/>
    <n v="17"/>
    <m/>
    <m/>
    <m/>
    <m/>
    <n v="2"/>
    <m/>
    <m/>
    <m/>
    <m/>
    <m/>
    <m/>
    <m/>
    <m/>
    <m/>
    <m/>
    <m/>
    <m/>
    <m/>
    <m/>
  </r>
  <r>
    <s v="FW 2023"/>
    <s v="FW"/>
    <s v="2023"/>
    <s v="CT302"/>
    <m/>
    <m/>
    <m/>
    <s v="CT302RS"/>
    <s v="RS"/>
    <s v="SEA SALT"/>
    <x v="0"/>
    <s v="TIER 3"/>
    <s v="SCARPA LIFESTYLE"/>
    <s v="LEATHER/TEXTILE"/>
    <s v="NO INFO"/>
    <s v="NO INFO"/>
    <s v="NO INFO"/>
    <s v="ADULT"/>
    <x v="2"/>
    <s v="NEW BALANCE"/>
    <s v="CHINA"/>
    <n v="65"/>
    <n v="130"/>
    <n v="52"/>
    <n v="4"/>
    <n v="58"/>
    <n v="9"/>
    <n v="18"/>
    <n v="17"/>
    <m/>
    <n v="14"/>
    <m/>
    <m/>
    <m/>
    <m/>
    <m/>
    <m/>
    <m/>
    <m/>
    <m/>
    <m/>
    <m/>
    <m/>
    <m/>
    <m/>
    <m/>
    <m/>
    <m/>
  </r>
  <r>
    <s v="SS 2024"/>
    <s v="SS"/>
    <s v="2024"/>
    <s v="BB550"/>
    <m/>
    <m/>
    <m/>
    <s v="BB550SE1"/>
    <s v="SE1"/>
    <s v="WHITE/RED"/>
    <x v="0"/>
    <s v="TIER 1"/>
    <s v="SCARPA LIFESTYLE"/>
    <s v="OUTER: 50% SYTHETIC LEATHER 50% FABRIC"/>
    <s v="LINING: 100% FABRIC"/>
    <s v="SOLE: 100% RUBBER"/>
    <s v="NO INFO"/>
    <s v="ADULT"/>
    <x v="2"/>
    <s v="NEW BALANCE"/>
    <s v="VIETNAM"/>
    <n v="70"/>
    <n v="140"/>
    <n v="56"/>
    <n v="3"/>
    <n v="13"/>
    <n v="4"/>
    <m/>
    <n v="8"/>
    <m/>
    <m/>
    <m/>
    <n v="1"/>
    <m/>
    <m/>
    <m/>
    <m/>
    <m/>
    <m/>
    <m/>
    <m/>
    <m/>
    <m/>
    <m/>
    <m/>
    <m/>
    <m/>
    <m/>
  </r>
  <r>
    <s v="SS 2023"/>
    <s v="SS"/>
    <s v="2023"/>
    <s v="MT580KDB"/>
    <m/>
    <m/>
    <m/>
    <s v="MT580KDBVINTAGE TEAL"/>
    <s v="VINTAGE TEAL"/>
    <s v="VINTAGE TEAL"/>
    <x v="0"/>
    <s v="SNEAKERS"/>
    <s v="SCARPE LIFESTYLE UNISEX - MTZ - LEATHER / TEXTILE / OTHER - VINTAGE TEAL"/>
    <s v="LEATHER / TEXTILE / OTHER"/>
    <s v="NO INFO"/>
    <s v="NO INFO"/>
    <s v="NO INFO"/>
    <s v="ADULT"/>
    <x v="2"/>
    <s v="NEW BALANCE"/>
    <s v="CHINA"/>
    <n v="80"/>
    <n v="160"/>
    <n v="64"/>
    <n v="3"/>
    <n v="7"/>
    <m/>
    <n v="1"/>
    <m/>
    <m/>
    <m/>
    <m/>
    <m/>
    <m/>
    <m/>
    <m/>
    <m/>
    <m/>
    <m/>
    <m/>
    <m/>
    <m/>
    <m/>
    <n v="2"/>
    <m/>
    <n v="4"/>
    <m/>
    <m/>
  </r>
  <r>
    <s v="FW 2022"/>
    <s v="FW"/>
    <s v="2022"/>
    <s v="U574HBB"/>
    <m/>
    <m/>
    <m/>
    <s v="U574HBBBROWN"/>
    <s v="BROWN"/>
    <s v="BROWN"/>
    <x v="0"/>
    <s v="SCARPA LIFESTYLE UNISEX - LEATHER - BROWN"/>
    <s v="SCARPA LIFESTYLE UNISEX - LEATHER - BROWN"/>
    <s v="LEATHER"/>
    <s v="NO INFO"/>
    <s v="NO INFO"/>
    <s v="NO INFO"/>
    <s v="ADULT"/>
    <x v="2"/>
    <s v="NEW BALANCE"/>
    <s v="VIETNAM"/>
    <n v="65"/>
    <n v="130"/>
    <n v="52"/>
    <n v="3"/>
    <n v="3"/>
    <m/>
    <m/>
    <m/>
    <m/>
    <m/>
    <m/>
    <n v="1"/>
    <m/>
    <n v="1"/>
    <m/>
    <m/>
    <n v="1"/>
    <m/>
    <m/>
    <m/>
    <m/>
    <m/>
    <m/>
    <m/>
    <m/>
    <m/>
    <m/>
  </r>
  <r>
    <s v="SS 2023"/>
    <s v="SS"/>
    <s v="2023"/>
    <s v="MT580WT2"/>
    <m/>
    <m/>
    <m/>
    <s v="MT580WT2LIGHT GREY/PURPLE"/>
    <s v="LIGHT GREY/PURPLE"/>
    <s v="LIGHT GREY/PURPLE"/>
    <x v="0"/>
    <s v="SNEAKERS"/>
    <s v="SCARPE LIFESTYLE UNISEX - MTZ - LEATHER / TEXTILE / OTHER - LIGHT GREY/PURPLE"/>
    <s v="100% SUEDE / 100% TEXTILE"/>
    <s v="100% TEXTILE"/>
    <s v="100% RUBBER"/>
    <s v="NO INFO"/>
    <s v="ADULT"/>
    <x v="2"/>
    <s v="NEW BALANCE"/>
    <s v="CHINA"/>
    <n v="75"/>
    <n v="150"/>
    <n v="60"/>
    <n v="2"/>
    <n v="3"/>
    <n v="2"/>
    <m/>
    <m/>
    <m/>
    <m/>
    <m/>
    <m/>
    <m/>
    <n v="1"/>
    <m/>
    <m/>
    <m/>
    <m/>
    <m/>
    <m/>
    <m/>
    <m/>
    <m/>
    <m/>
    <m/>
    <m/>
    <m/>
  </r>
  <r>
    <s v="FW 2023"/>
    <s v="FW"/>
    <s v="2023"/>
    <s v="BB480"/>
    <m/>
    <m/>
    <m/>
    <s v="BB480LWH"/>
    <s v="LWH"/>
    <s v="MARINE BLUE"/>
    <x v="0"/>
    <s v="TIER 3"/>
    <s v="SCARPA LIFESTYLE"/>
    <s v="LEATHER/TEXTILE"/>
    <s v="NO INFO"/>
    <s v="NO INFO"/>
    <s v="NO INFO"/>
    <s v="ADULT"/>
    <x v="2"/>
    <s v="NEW BALANCE"/>
    <s v="INDONESIA"/>
    <n v="55"/>
    <n v="109.9"/>
    <n v="44"/>
    <n v="1"/>
    <n v="1"/>
    <m/>
    <m/>
    <m/>
    <m/>
    <m/>
    <m/>
    <m/>
    <m/>
    <m/>
    <m/>
    <m/>
    <m/>
    <m/>
    <n v="1"/>
    <m/>
    <m/>
    <m/>
    <m/>
    <m/>
    <m/>
    <m/>
    <m/>
  </r>
  <r>
    <s v="SS 2024"/>
    <s v="SS"/>
    <s v="2024"/>
    <s v="BB480LWH"/>
    <m/>
    <m/>
    <m/>
    <s v="BB480LWHMARINE BLUE"/>
    <s v="MARINE BLUE"/>
    <s v="MARINE BLUE"/>
    <x v="0"/>
    <s v="FOOTWEAR"/>
    <s v="SCARPE LIFESTYLE UNISEX"/>
    <s v="LEATHER/TEXTILE"/>
    <s v="NO INFO"/>
    <s v="NO INFO"/>
    <s v="NO INFO"/>
    <s v="ADULT"/>
    <x v="2"/>
    <s v="NEW BALANCE"/>
    <s v="INDONESIA"/>
    <n v="50"/>
    <n v="100"/>
    <n v="40"/>
    <n v="1"/>
    <n v="1"/>
    <m/>
    <m/>
    <m/>
    <m/>
    <m/>
    <m/>
    <m/>
    <m/>
    <m/>
    <m/>
    <n v="1"/>
    <m/>
    <m/>
    <m/>
    <m/>
    <m/>
    <m/>
    <m/>
    <m/>
    <m/>
    <m/>
    <m/>
  </r>
  <r>
    <s v="FW 2023"/>
    <s v="FW"/>
    <s v="2023"/>
    <s v="CT302"/>
    <m/>
    <m/>
    <m/>
    <s v="CT302RC"/>
    <s v="RC"/>
    <s v="OFF WHITE/NAVY"/>
    <x v="0"/>
    <s v="TIER 3"/>
    <s v="SCARPA LIFESTYLE"/>
    <s v="LEATHER/TEXTILE"/>
    <s v="NO INFO"/>
    <s v="NO INFO"/>
    <s v="NO INFO"/>
    <s v="ADULT"/>
    <x v="2"/>
    <s v="NEW BALANCE"/>
    <s v="VIETNAM"/>
    <n v="57.41"/>
    <n v="130"/>
    <n v="45.927999999999997"/>
    <n v="1"/>
    <n v="1"/>
    <m/>
    <m/>
    <m/>
    <m/>
    <m/>
    <n v="1"/>
    <m/>
    <m/>
    <m/>
    <m/>
    <m/>
    <m/>
    <m/>
    <m/>
    <m/>
    <m/>
    <m/>
    <m/>
    <m/>
    <m/>
    <m/>
    <m/>
  </r>
  <r>
    <s v="FW 2023"/>
    <s v="FW"/>
    <s v="2023"/>
    <s v="CT302"/>
    <m/>
    <m/>
    <m/>
    <s v="CT302VA"/>
    <s v="VA"/>
    <s v="WHITE/BLUE"/>
    <x v="0"/>
    <s v="TIER 3"/>
    <s v="SCARPA LIFESTYLE"/>
    <s v="LEATHER/TEXTILE"/>
    <s v="NO INFO"/>
    <s v="NO INFO"/>
    <s v="NO INFO"/>
    <s v="ADULT"/>
    <x v="2"/>
    <s v="NEW BALANCE"/>
    <s v="VIETNAM"/>
    <n v="57.41"/>
    <n v="130"/>
    <n v="45.927999999999997"/>
    <n v="1"/>
    <n v="1"/>
    <m/>
    <m/>
    <m/>
    <n v="1"/>
    <m/>
    <m/>
    <m/>
    <m/>
    <m/>
    <m/>
    <m/>
    <m/>
    <m/>
    <m/>
    <m/>
    <m/>
    <m/>
    <m/>
    <m/>
    <m/>
    <m/>
    <m/>
  </r>
  <r>
    <s v="SS 2022"/>
    <s v="SS"/>
    <s v="2022"/>
    <s v="CT574RPY"/>
    <m/>
    <m/>
    <m/>
    <s v="CT574RPYNAVY/YELOW"/>
    <s v="NAVY/YELOW"/>
    <s v="NAVY/YELOW"/>
    <x v="0"/>
    <s v="SNEAKERS"/>
    <s v="SCARPA LIFESTYLE UNISEX - SUEDE/MESH - NAVY/YELOW"/>
    <s v="SUEDE / MESH"/>
    <s v="NO INFO"/>
    <s v="NO INFO"/>
    <s v="NO INFO"/>
    <s v="ADULT"/>
    <x v="2"/>
    <s v="NEW BALANCE"/>
    <s v="INDONESIA"/>
    <n v="42.5"/>
    <n v="85"/>
    <n v="34"/>
    <n v="1"/>
    <n v="1"/>
    <m/>
    <m/>
    <m/>
    <m/>
    <m/>
    <m/>
    <m/>
    <m/>
    <m/>
    <m/>
    <m/>
    <m/>
    <m/>
    <m/>
    <m/>
    <m/>
    <n v="1"/>
    <m/>
    <m/>
    <m/>
    <m/>
    <m/>
  </r>
  <r>
    <s v="SS 2023"/>
    <s v="SS"/>
    <s v="2023"/>
    <s v="U574EZ2"/>
    <m/>
    <m/>
    <m/>
    <s v="U574EZ2BLUE NAVY"/>
    <s v="BLUE NAVY"/>
    <s v="BLUE NAVY"/>
    <x v="0"/>
    <s v="SCARPA LIFESTYLE UNISEX - MTZ  - LEATHER / TEXTILE  - BLUE NAVY"/>
    <s v="SCARPA LIFESTYLE UNISEX - MTZ  - LEATHER / TEXTILE  - BLUE NAVY"/>
    <s v="UPPER: 100% SUEDE / 100% TEXTILE"/>
    <s v="SOLE: 100% RUBBER"/>
    <s v="NO INFO"/>
    <s v="NO INFO"/>
    <s v="ADULT"/>
    <x v="2"/>
    <s v="NEW BALANCE"/>
    <s v="INDONESIA"/>
    <n v="55"/>
    <n v="110"/>
    <n v="44"/>
    <n v="1"/>
    <n v="1"/>
    <m/>
    <m/>
    <m/>
    <m/>
    <m/>
    <m/>
    <m/>
    <m/>
    <m/>
    <m/>
    <m/>
    <m/>
    <m/>
    <m/>
    <n v="1"/>
    <m/>
    <m/>
    <m/>
    <m/>
    <m/>
    <m/>
    <m/>
  </r>
  <r>
    <s v="FW 2022"/>
    <s v="FW"/>
    <s v="2022"/>
    <s v="U574HMZ"/>
    <m/>
    <m/>
    <m/>
    <s v="U574HMZBLACK"/>
    <s v="BLACK"/>
    <s v="BLACK"/>
    <x v="0"/>
    <s v="SCARPA LIFESTYLE UNISEX - LEATHER - BLACK"/>
    <s v="SCARPA LIFESTYLE UNISEX - LEATHER - BLACK"/>
    <s v="LEATHER"/>
    <s v="NO INFO"/>
    <s v="NO INFO"/>
    <s v="NO INFO"/>
    <s v="ADULT"/>
    <x v="2"/>
    <s v="NEW BALANCE"/>
    <s v="VIETNAM"/>
    <n v="65"/>
    <n v="130"/>
    <n v="52"/>
    <n v="1"/>
    <n v="1"/>
    <m/>
    <m/>
    <m/>
    <m/>
    <m/>
    <m/>
    <m/>
    <m/>
    <m/>
    <m/>
    <m/>
    <m/>
    <m/>
    <m/>
    <n v="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QTY" updatedVersion="8" minRefreshableVersion="3" useAutoFormatting="1" itemPrintTitles="1" createdVersion="8" indent="0" multipleFieldFilters="0" rowHeaderCaption="CATEGORY">
  <location ref="A1:B8" firstHeaderRow="1" firstDataRow="1" firstDataCol="1"/>
  <pivotFields count="4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numFmtId="164" showAll="0"/>
    <pivotField numFmtId="16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8"/>
    <field x="10"/>
  </rowFields>
  <rowItems count="7">
    <i>
      <x/>
    </i>
    <i r="1">
      <x/>
    </i>
    <i>
      <x v="1"/>
    </i>
    <i r="1">
      <x/>
    </i>
    <i>
      <x v="2"/>
    </i>
    <i r="1">
      <x/>
    </i>
    <i t="grand">
      <x/>
    </i>
  </rowItems>
  <colItems count="1">
    <i/>
  </colItems>
  <dataFields count="1">
    <dataField name="Sum of QTY" fld="25" baseField="0" baseItem="0"/>
  </dataFields>
  <formats count="27"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18" type="button" dataOnly="0" labelOnly="1" outline="0" axis="axisRow" fieldPosition="0"/>
    </format>
    <format dxfId="23">
      <pivotArea dataOnly="0" labelOnly="1" fieldPosition="0">
        <references count="1">
          <reference field="18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10" count="0"/>
          <reference field="18" count="1" selected="0">
            <x v="0"/>
          </reference>
        </references>
      </pivotArea>
    </format>
    <format dxfId="20">
      <pivotArea dataOnly="0" labelOnly="1" fieldPosition="0">
        <references count="2">
          <reference field="10" count="0"/>
          <reference field="18" count="1" selected="0">
            <x v="1"/>
          </reference>
        </references>
      </pivotArea>
    </format>
    <format dxfId="19">
      <pivotArea dataOnly="0" labelOnly="1" fieldPosition="0">
        <references count="2">
          <reference field="10" count="0"/>
          <reference field="18" count="1" selected="0">
            <x v="2"/>
          </reference>
        </references>
      </pivotArea>
    </format>
    <format dxfId="18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8" type="button" dataOnly="0" labelOnly="1" outline="0" axis="axisRow" fieldPosition="0"/>
    </format>
    <format dxfId="14">
      <pivotArea dataOnly="0" labelOnly="1" fieldPosition="0">
        <references count="1">
          <reference field="18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10" count="0"/>
          <reference field="18" count="1" selected="0">
            <x v="0"/>
          </reference>
        </references>
      </pivotArea>
    </format>
    <format dxfId="11">
      <pivotArea dataOnly="0" labelOnly="1" fieldPosition="0">
        <references count="2">
          <reference field="10" count="0"/>
          <reference field="18" count="1" selected="0">
            <x v="1"/>
          </reference>
        </references>
      </pivotArea>
    </format>
    <format dxfId="10">
      <pivotArea dataOnly="0" labelOnly="1" fieldPosition="0">
        <references count="2">
          <reference field="10" count="0"/>
          <reference field="18" count="1" selected="0">
            <x v="2"/>
          </reference>
        </references>
      </pivotArea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18" type="button" dataOnly="0" labelOnly="1" outline="0" axis="axisRow" fieldPosition="0"/>
    </format>
    <format dxfId="5">
      <pivotArea dataOnly="0" labelOnly="1" fieldPosition="0">
        <references count="1">
          <reference field="18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10" count="0"/>
          <reference field="18" count="1" selected="0">
            <x v="0"/>
          </reference>
        </references>
      </pivotArea>
    </format>
    <format dxfId="2">
      <pivotArea dataOnly="0" labelOnly="1" fieldPosition="0">
        <references count="2">
          <reference field="10" count="0"/>
          <reference field="18" count="1" selected="0">
            <x v="1"/>
          </reference>
        </references>
      </pivotArea>
    </format>
    <format dxfId="1">
      <pivotArea dataOnly="0" labelOnly="1" fieldPosition="0">
        <references count="2">
          <reference field="10" count="0"/>
          <reference field="18" count="1" selected="0">
            <x v="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51"/>
  <sheetViews>
    <sheetView showGridLines="0" tabSelected="1" zoomScale="80" zoomScaleNormal="80" workbookViewId="0">
      <pane ySplit="5" topLeftCell="A6" activePane="bottomLeft" state="frozen"/>
      <selection pane="bottomLeft" activeCell="Y4" sqref="Y4"/>
    </sheetView>
  </sheetViews>
  <sheetFormatPr defaultColWidth="8.85546875" defaultRowHeight="15" x14ac:dyDescent="0.25"/>
  <cols>
    <col min="1" max="1" width="9.28515625" bestFit="1" customWidth="1"/>
    <col min="2" max="2" width="9.28515625" hidden="1" customWidth="1"/>
    <col min="3" max="3" width="20.7109375" hidden="1" customWidth="1"/>
    <col min="4" max="4" width="12.7109375" bestFit="1" customWidth="1"/>
    <col min="5" max="7" width="30.140625" customWidth="1"/>
    <col min="8" max="8" width="38.140625" hidden="1" customWidth="1"/>
    <col min="9" max="10" width="22.7109375" style="6" customWidth="1"/>
    <col min="11" max="11" width="16.28515625" bestFit="1" customWidth="1"/>
    <col min="12" max="12" width="22.7109375" style="6" customWidth="1"/>
    <col min="13" max="13" width="30.7109375" style="6" hidden="1" customWidth="1"/>
    <col min="14" max="14" width="22.7109375" style="6" customWidth="1"/>
    <col min="15" max="15" width="21.28515625" hidden="1" customWidth="1"/>
    <col min="16" max="16" width="20" hidden="1" customWidth="1"/>
    <col min="17" max="17" width="15.85546875" hidden="1" customWidth="1"/>
    <col min="18" max="18" width="15.7109375" bestFit="1" customWidth="1"/>
    <col min="19" max="19" width="8.85546875" bestFit="1" customWidth="1"/>
    <col min="20" max="20" width="14.5703125" bestFit="1" customWidth="1"/>
    <col min="21" max="21" width="11.7109375" bestFit="1" customWidth="1"/>
    <col min="22" max="23" width="8.140625" bestFit="1" customWidth="1"/>
    <col min="24" max="24" width="12" bestFit="1" customWidth="1"/>
    <col min="25" max="25" width="8.42578125" bestFit="1" customWidth="1"/>
    <col min="26" max="26" width="3.42578125" bestFit="1" customWidth="1"/>
    <col min="27" max="27" width="5.5703125" bestFit="1" customWidth="1"/>
    <col min="28" max="28" width="3.42578125" bestFit="1" customWidth="1"/>
    <col min="29" max="32" width="5" bestFit="1" customWidth="1"/>
    <col min="33" max="33" width="3.42578125" bestFit="1" customWidth="1"/>
    <col min="34" max="35" width="5" bestFit="1" customWidth="1"/>
    <col min="36" max="36" width="3.42578125" bestFit="1" customWidth="1"/>
    <col min="37" max="38" width="5" bestFit="1" customWidth="1"/>
    <col min="39" max="39" width="3.42578125" bestFit="1" customWidth="1"/>
    <col min="40" max="40" width="5" bestFit="1" customWidth="1"/>
    <col min="41" max="41" width="3.42578125" bestFit="1" customWidth="1"/>
    <col min="42" max="43" width="5" bestFit="1" customWidth="1"/>
    <col min="44" max="44" width="4.140625" bestFit="1" customWidth="1"/>
    <col min="45" max="45" width="5" bestFit="1" customWidth="1"/>
    <col min="46" max="47" width="3.42578125" bestFit="1" customWidth="1"/>
  </cols>
  <sheetData>
    <row r="1" spans="1:47" x14ac:dyDescent="0.25">
      <c r="E1" s="1"/>
      <c r="Y1" s="10" t="s">
        <v>59</v>
      </c>
      <c r="Z1" s="10">
        <v>34</v>
      </c>
      <c r="AA1" s="10">
        <v>34.5</v>
      </c>
      <c r="AB1" s="10">
        <v>35</v>
      </c>
      <c r="AC1" s="10">
        <v>36</v>
      </c>
      <c r="AD1" s="10">
        <v>36</v>
      </c>
      <c r="AE1" s="10">
        <v>37</v>
      </c>
      <c r="AF1" s="10" t="s">
        <v>569</v>
      </c>
      <c r="AG1" s="10">
        <v>38</v>
      </c>
      <c r="AH1" s="10" t="s">
        <v>570</v>
      </c>
      <c r="AI1" s="10" t="s">
        <v>571</v>
      </c>
      <c r="AJ1" s="10">
        <v>40</v>
      </c>
      <c r="AK1" s="10" t="s">
        <v>572</v>
      </c>
      <c r="AL1" s="10" t="s">
        <v>573</v>
      </c>
      <c r="AM1" s="10">
        <v>42</v>
      </c>
      <c r="AN1" s="10"/>
      <c r="AO1" s="10"/>
      <c r="AP1" s="10"/>
      <c r="AQ1" s="10"/>
      <c r="AR1" s="10"/>
      <c r="AS1" s="10"/>
      <c r="AT1" s="10"/>
      <c r="AU1" s="10"/>
    </row>
    <row r="2" spans="1:47" x14ac:dyDescent="0.25">
      <c r="E2" s="1"/>
      <c r="Y2" s="10" t="s">
        <v>112</v>
      </c>
      <c r="Z2" s="10"/>
      <c r="AA2" s="10"/>
      <c r="AB2" s="10"/>
      <c r="AC2" s="10"/>
      <c r="AD2" s="10"/>
      <c r="AE2" s="10" t="s">
        <v>570</v>
      </c>
      <c r="AF2" s="10" t="s">
        <v>571</v>
      </c>
      <c r="AG2" s="10">
        <v>40</v>
      </c>
      <c r="AH2" s="10" t="s">
        <v>572</v>
      </c>
      <c r="AI2" s="10" t="s">
        <v>573</v>
      </c>
      <c r="AJ2" s="10">
        <v>42</v>
      </c>
      <c r="AK2" s="10" t="s">
        <v>574</v>
      </c>
      <c r="AL2" s="10">
        <v>43</v>
      </c>
      <c r="AM2" s="10">
        <v>44</v>
      </c>
      <c r="AN2" s="10" t="s">
        <v>575</v>
      </c>
      <c r="AO2" s="10">
        <v>45</v>
      </c>
      <c r="AP2" s="10" t="s">
        <v>576</v>
      </c>
      <c r="AQ2" s="10" t="s">
        <v>577</v>
      </c>
      <c r="AR2" s="10">
        <v>47</v>
      </c>
      <c r="AS2" s="10" t="s">
        <v>578</v>
      </c>
      <c r="AT2" s="10">
        <v>49</v>
      </c>
      <c r="AU2" s="10">
        <v>50</v>
      </c>
    </row>
    <row r="3" spans="1:47" x14ac:dyDescent="0.25">
      <c r="E3" s="1"/>
      <c r="Y3" s="10" t="s">
        <v>266</v>
      </c>
      <c r="Z3" s="10">
        <v>20</v>
      </c>
      <c r="AA3" s="10" t="s">
        <v>579</v>
      </c>
      <c r="AB3" s="10">
        <v>21</v>
      </c>
      <c r="AC3" s="10" t="s">
        <v>580</v>
      </c>
      <c r="AD3" s="10" t="s">
        <v>580</v>
      </c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x14ac:dyDescent="0.25">
      <c r="Y4" s="16">
        <f>SUBTOTAL(9,Y6:Y51)</f>
        <v>1566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1:47" x14ac:dyDescent="0.25">
      <c r="A5" s="2" t="s">
        <v>0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7" t="s">
        <v>7</v>
      </c>
      <c r="J5" s="7" t="s">
        <v>8</v>
      </c>
      <c r="K5" s="2" t="s">
        <v>9</v>
      </c>
      <c r="L5" s="7" t="s">
        <v>10</v>
      </c>
      <c r="M5" s="7" t="s">
        <v>11</v>
      </c>
      <c r="N5" s="7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  <c r="AJ5" s="2" t="s">
        <v>34</v>
      </c>
      <c r="AK5" s="2" t="s">
        <v>35</v>
      </c>
      <c r="AL5" s="2" t="s">
        <v>36</v>
      </c>
      <c r="AM5" s="2" t="s">
        <v>37</v>
      </c>
      <c r="AN5" s="2" t="s">
        <v>38</v>
      </c>
      <c r="AO5" s="2" t="s">
        <v>39</v>
      </c>
      <c r="AP5" s="2" t="s">
        <v>40</v>
      </c>
      <c r="AQ5" s="2" t="s">
        <v>41</v>
      </c>
      <c r="AR5" s="2" t="s">
        <v>42</v>
      </c>
      <c r="AS5" s="2" t="s">
        <v>43</v>
      </c>
      <c r="AT5" s="2" t="s">
        <v>44</v>
      </c>
      <c r="AU5" s="2" t="s">
        <v>45</v>
      </c>
    </row>
    <row r="6" spans="1:47" ht="158.25" customHeight="1" x14ac:dyDescent="0.25">
      <c r="A6" s="3" t="s">
        <v>46</v>
      </c>
      <c r="B6" s="3" t="s">
        <v>47</v>
      </c>
      <c r="C6" s="3" t="s">
        <v>48</v>
      </c>
      <c r="D6" s="3" t="s">
        <v>49</v>
      </c>
      <c r="E6" s="3"/>
      <c r="F6" s="3"/>
      <c r="G6" s="3"/>
      <c r="H6" s="3" t="s">
        <v>50</v>
      </c>
      <c r="I6" s="8" t="s">
        <v>51</v>
      </c>
      <c r="J6" s="8" t="s">
        <v>52</v>
      </c>
      <c r="K6" s="3" t="s">
        <v>53</v>
      </c>
      <c r="L6" s="8" t="s">
        <v>54</v>
      </c>
      <c r="M6" s="8" t="s">
        <v>55</v>
      </c>
      <c r="N6" s="8" t="s">
        <v>56</v>
      </c>
      <c r="O6" s="3" t="s">
        <v>57</v>
      </c>
      <c r="P6" s="3" t="s">
        <v>57</v>
      </c>
      <c r="Q6" s="3" t="s">
        <v>57</v>
      </c>
      <c r="R6" s="3" t="s">
        <v>58</v>
      </c>
      <c r="S6" s="3" t="s">
        <v>59</v>
      </c>
      <c r="T6" s="3" t="s">
        <v>60</v>
      </c>
      <c r="U6" s="3" t="s">
        <v>61</v>
      </c>
      <c r="V6" s="4">
        <v>95</v>
      </c>
      <c r="W6" s="4">
        <v>190</v>
      </c>
      <c r="X6" s="5">
        <f t="shared" ref="X6:X51" si="0">COUNT(Z6:AU6)</f>
        <v>9</v>
      </c>
      <c r="Y6" s="5">
        <f t="shared" ref="Y6:Y51" si="1">SUM(Z6:AU6)</f>
        <v>100</v>
      </c>
      <c r="Z6" s="3"/>
      <c r="AA6" s="3"/>
      <c r="AB6" s="3"/>
      <c r="AC6" s="3"/>
      <c r="AD6" s="3">
        <v>9</v>
      </c>
      <c r="AE6" s="3">
        <v>4</v>
      </c>
      <c r="AF6" s="3">
        <v>7</v>
      </c>
      <c r="AG6" s="3">
        <v>20</v>
      </c>
      <c r="AH6" s="3">
        <v>20</v>
      </c>
      <c r="AI6" s="3">
        <v>15</v>
      </c>
      <c r="AJ6" s="3">
        <v>10</v>
      </c>
      <c r="AK6" s="3">
        <v>10</v>
      </c>
      <c r="AL6" s="3">
        <v>5</v>
      </c>
      <c r="AM6" s="3"/>
      <c r="AN6" s="3"/>
      <c r="AO6" s="3"/>
      <c r="AP6" s="3"/>
      <c r="AQ6" s="3"/>
      <c r="AR6" s="3"/>
      <c r="AS6" s="3"/>
      <c r="AT6" s="3"/>
      <c r="AU6" s="3"/>
    </row>
    <row r="7" spans="1:47" ht="158.25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/>
      <c r="F7" s="3"/>
      <c r="G7" s="3"/>
      <c r="H7" s="3" t="s">
        <v>62</v>
      </c>
      <c r="I7" s="8" t="s">
        <v>63</v>
      </c>
      <c r="J7" s="8" t="s">
        <v>64</v>
      </c>
      <c r="K7" s="3" t="s">
        <v>53</v>
      </c>
      <c r="L7" s="8" t="s">
        <v>54</v>
      </c>
      <c r="M7" s="8" t="s">
        <v>55</v>
      </c>
      <c r="N7" s="8" t="s">
        <v>56</v>
      </c>
      <c r="O7" s="3" t="s">
        <v>57</v>
      </c>
      <c r="P7" s="3" t="s">
        <v>57</v>
      </c>
      <c r="Q7" s="3" t="s">
        <v>57</v>
      </c>
      <c r="R7" s="3" t="s">
        <v>58</v>
      </c>
      <c r="S7" s="3" t="s">
        <v>59</v>
      </c>
      <c r="T7" s="3" t="s">
        <v>60</v>
      </c>
      <c r="U7" s="3" t="s">
        <v>61</v>
      </c>
      <c r="V7" s="4">
        <v>95</v>
      </c>
      <c r="W7" s="4">
        <v>190</v>
      </c>
      <c r="X7" s="5">
        <f t="shared" si="0"/>
        <v>8</v>
      </c>
      <c r="Y7" s="5">
        <f t="shared" si="1"/>
        <v>77</v>
      </c>
      <c r="Z7" s="3"/>
      <c r="AA7" s="3"/>
      <c r="AB7" s="3"/>
      <c r="AC7" s="3"/>
      <c r="AD7" s="3"/>
      <c r="AE7" s="3">
        <v>3</v>
      </c>
      <c r="AF7" s="3">
        <v>8</v>
      </c>
      <c r="AG7" s="3">
        <v>9</v>
      </c>
      <c r="AH7" s="3">
        <v>17</v>
      </c>
      <c r="AI7" s="3">
        <v>16</v>
      </c>
      <c r="AJ7" s="3">
        <v>12</v>
      </c>
      <c r="AK7" s="3">
        <v>5</v>
      </c>
      <c r="AL7" s="3">
        <v>7</v>
      </c>
      <c r="AM7" s="3"/>
      <c r="AN7" s="3"/>
      <c r="AO7" s="3"/>
      <c r="AP7" s="3"/>
      <c r="AQ7" s="3"/>
      <c r="AR7" s="3"/>
      <c r="AS7" s="3"/>
      <c r="AT7" s="3"/>
      <c r="AU7" s="3"/>
    </row>
    <row r="8" spans="1:47" ht="158.25" customHeight="1" x14ac:dyDescent="0.25">
      <c r="A8" s="3" t="s">
        <v>65</v>
      </c>
      <c r="B8" s="3"/>
      <c r="C8" s="3" t="s">
        <v>65</v>
      </c>
      <c r="D8" s="3" t="s">
        <v>66</v>
      </c>
      <c r="E8" s="3"/>
      <c r="F8" s="3"/>
      <c r="G8" s="3"/>
      <c r="H8" s="3" t="s">
        <v>67</v>
      </c>
      <c r="I8" s="8" t="s">
        <v>68</v>
      </c>
      <c r="J8" s="8" t="s">
        <v>68</v>
      </c>
      <c r="K8" s="3" t="s">
        <v>53</v>
      </c>
      <c r="L8" s="8" t="s">
        <v>54</v>
      </c>
      <c r="M8" s="8" t="s">
        <v>69</v>
      </c>
      <c r="N8" s="8" t="s">
        <v>70</v>
      </c>
      <c r="O8" s="3" t="s">
        <v>57</v>
      </c>
      <c r="P8" s="3" t="s">
        <v>57</v>
      </c>
      <c r="Q8" s="3" t="s">
        <v>57</v>
      </c>
      <c r="R8" s="3" t="s">
        <v>58</v>
      </c>
      <c r="S8" s="3" t="s">
        <v>59</v>
      </c>
      <c r="T8" s="3" t="s">
        <v>60</v>
      </c>
      <c r="U8" s="3" t="s">
        <v>61</v>
      </c>
      <c r="V8" s="4">
        <v>90</v>
      </c>
      <c r="W8" s="4">
        <v>180</v>
      </c>
      <c r="X8" s="5">
        <f t="shared" si="0"/>
        <v>8</v>
      </c>
      <c r="Y8" s="5">
        <f t="shared" si="1"/>
        <v>187</v>
      </c>
      <c r="Z8" s="3"/>
      <c r="AA8" s="3"/>
      <c r="AB8" s="3"/>
      <c r="AC8" s="3"/>
      <c r="AD8" s="3">
        <v>5</v>
      </c>
      <c r="AE8" s="3">
        <v>8</v>
      </c>
      <c r="AF8" s="3">
        <v>12</v>
      </c>
      <c r="AG8" s="3">
        <v>19</v>
      </c>
      <c r="AH8" s="3">
        <v>43</v>
      </c>
      <c r="AI8" s="3">
        <v>53</v>
      </c>
      <c r="AJ8" s="3">
        <v>45</v>
      </c>
      <c r="AK8" s="3">
        <v>2</v>
      </c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58.25" customHeight="1" x14ac:dyDescent="0.25">
      <c r="A9" s="3" t="s">
        <v>46</v>
      </c>
      <c r="B9" s="3" t="s">
        <v>47</v>
      </c>
      <c r="C9" s="3" t="s">
        <v>48</v>
      </c>
      <c r="D9" s="3" t="s">
        <v>49</v>
      </c>
      <c r="E9" s="3"/>
      <c r="F9" s="3"/>
      <c r="G9" s="3"/>
      <c r="H9" s="3" t="s">
        <v>73</v>
      </c>
      <c r="I9" s="8" t="s">
        <v>74</v>
      </c>
      <c r="J9" s="8" t="s">
        <v>75</v>
      </c>
      <c r="K9" s="3" t="s">
        <v>53</v>
      </c>
      <c r="L9" s="8" t="s">
        <v>54</v>
      </c>
      <c r="M9" s="8" t="s">
        <v>55</v>
      </c>
      <c r="N9" s="8" t="s">
        <v>56</v>
      </c>
      <c r="O9" s="3" t="s">
        <v>57</v>
      </c>
      <c r="P9" s="3" t="s">
        <v>57</v>
      </c>
      <c r="Q9" s="3" t="s">
        <v>57</v>
      </c>
      <c r="R9" s="3" t="s">
        <v>58</v>
      </c>
      <c r="S9" s="3" t="s">
        <v>59</v>
      </c>
      <c r="T9" s="3" t="s">
        <v>60</v>
      </c>
      <c r="U9" s="3" t="s">
        <v>61</v>
      </c>
      <c r="V9" s="4">
        <v>95</v>
      </c>
      <c r="W9" s="4">
        <v>190</v>
      </c>
      <c r="X9" s="5">
        <f t="shared" si="0"/>
        <v>3</v>
      </c>
      <c r="Y9" s="5">
        <f t="shared" si="1"/>
        <v>6</v>
      </c>
      <c r="Z9" s="3"/>
      <c r="AA9" s="3"/>
      <c r="AB9" s="3"/>
      <c r="AC9" s="3"/>
      <c r="AD9" s="3"/>
      <c r="AE9" s="3">
        <v>1</v>
      </c>
      <c r="AF9" s="3">
        <v>1</v>
      </c>
      <c r="AG9" s="3"/>
      <c r="AH9" s="3"/>
      <c r="AI9" s="3"/>
      <c r="AJ9" s="3">
        <v>4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8.25" customHeight="1" x14ac:dyDescent="0.25">
      <c r="A10" s="3" t="s">
        <v>76</v>
      </c>
      <c r="B10" s="3" t="s">
        <v>47</v>
      </c>
      <c r="C10" s="3" t="s">
        <v>65</v>
      </c>
      <c r="D10" s="3" t="s">
        <v>77</v>
      </c>
      <c r="E10" s="3"/>
      <c r="F10" s="3"/>
      <c r="G10" s="3"/>
      <c r="H10" s="3" t="s">
        <v>78</v>
      </c>
      <c r="I10" s="8" t="s">
        <v>79</v>
      </c>
      <c r="J10" s="8" t="s">
        <v>80</v>
      </c>
      <c r="K10" s="3" t="s">
        <v>53</v>
      </c>
      <c r="L10" s="8" t="s">
        <v>81</v>
      </c>
      <c r="M10" s="8" t="s">
        <v>82</v>
      </c>
      <c r="N10" s="8" t="s">
        <v>70</v>
      </c>
      <c r="O10" s="3" t="s">
        <v>57</v>
      </c>
      <c r="P10" s="3" t="s">
        <v>57</v>
      </c>
      <c r="Q10" s="3" t="s">
        <v>57</v>
      </c>
      <c r="R10" s="3" t="s">
        <v>58</v>
      </c>
      <c r="S10" s="3" t="s">
        <v>59</v>
      </c>
      <c r="T10" s="3" t="s">
        <v>60</v>
      </c>
      <c r="U10" s="3" t="s">
        <v>61</v>
      </c>
      <c r="V10" s="4">
        <v>67.5</v>
      </c>
      <c r="W10" s="4">
        <v>135</v>
      </c>
      <c r="X10" s="5">
        <f t="shared" si="0"/>
        <v>3</v>
      </c>
      <c r="Y10" s="5">
        <f t="shared" si="1"/>
        <v>4</v>
      </c>
      <c r="Z10" s="3"/>
      <c r="AA10" s="3"/>
      <c r="AB10" s="3"/>
      <c r="AC10" s="3"/>
      <c r="AD10" s="3"/>
      <c r="AE10" s="3"/>
      <c r="AF10" s="3"/>
      <c r="AG10" s="3"/>
      <c r="AH10" s="3"/>
      <c r="AI10" s="3">
        <v>1</v>
      </c>
      <c r="AJ10" s="3">
        <v>2</v>
      </c>
      <c r="AK10" s="3"/>
      <c r="AL10" s="3">
        <v>1</v>
      </c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58.25" customHeight="1" x14ac:dyDescent="0.25">
      <c r="A11" s="3" t="s">
        <v>83</v>
      </c>
      <c r="B11" s="3" t="s">
        <v>47</v>
      </c>
      <c r="C11" s="3" t="s">
        <v>84</v>
      </c>
      <c r="D11" s="3" t="s">
        <v>85</v>
      </c>
      <c r="E11" s="3"/>
      <c r="F11" s="3"/>
      <c r="G11" s="3"/>
      <c r="H11" s="3" t="s">
        <v>86</v>
      </c>
      <c r="I11" s="8" t="s">
        <v>87</v>
      </c>
      <c r="J11" s="8" t="s">
        <v>87</v>
      </c>
      <c r="K11" s="3" t="s">
        <v>53</v>
      </c>
      <c r="L11" s="8" t="s">
        <v>53</v>
      </c>
      <c r="M11" s="8" t="s">
        <v>88</v>
      </c>
      <c r="N11" s="8" t="s">
        <v>70</v>
      </c>
      <c r="O11" s="3" t="s">
        <v>57</v>
      </c>
      <c r="P11" s="3" t="s">
        <v>57</v>
      </c>
      <c r="Q11" s="3" t="s">
        <v>57</v>
      </c>
      <c r="R11" s="3" t="s">
        <v>58</v>
      </c>
      <c r="S11" s="3" t="s">
        <v>59</v>
      </c>
      <c r="T11" s="3" t="s">
        <v>60</v>
      </c>
      <c r="U11" s="3" t="s">
        <v>61</v>
      </c>
      <c r="V11" s="4">
        <v>95</v>
      </c>
      <c r="W11" s="4">
        <v>190</v>
      </c>
      <c r="X11" s="5">
        <f t="shared" si="0"/>
        <v>2</v>
      </c>
      <c r="Y11" s="5">
        <f t="shared" si="1"/>
        <v>8</v>
      </c>
      <c r="Z11" s="3"/>
      <c r="AA11" s="3"/>
      <c r="AB11" s="3"/>
      <c r="AC11" s="3"/>
      <c r="AD11" s="3"/>
      <c r="AE11" s="3">
        <v>5</v>
      </c>
      <c r="AF11" s="3"/>
      <c r="AG11" s="3"/>
      <c r="AH11" s="3"/>
      <c r="AI11" s="3"/>
      <c r="AJ11" s="3"/>
      <c r="AK11" s="3"/>
      <c r="AL11" s="3"/>
      <c r="AM11" s="3">
        <v>3</v>
      </c>
      <c r="AN11" s="3"/>
      <c r="AO11" s="3"/>
      <c r="AP11" s="3"/>
      <c r="AQ11" s="3"/>
      <c r="AR11" s="3"/>
      <c r="AS11" s="3"/>
      <c r="AT11" s="3"/>
      <c r="AU11" s="3"/>
    </row>
    <row r="12" spans="1:47" ht="158.25" customHeight="1" x14ac:dyDescent="0.25">
      <c r="A12" s="3" t="s">
        <v>83</v>
      </c>
      <c r="B12" s="3" t="s">
        <v>47</v>
      </c>
      <c r="C12" s="3" t="s">
        <v>84</v>
      </c>
      <c r="D12" s="3" t="s">
        <v>89</v>
      </c>
      <c r="E12" s="3"/>
      <c r="F12" s="3"/>
      <c r="G12" s="3"/>
      <c r="H12" s="3" t="s">
        <v>90</v>
      </c>
      <c r="I12" s="8" t="s">
        <v>91</v>
      </c>
      <c r="J12" s="8" t="s">
        <v>91</v>
      </c>
      <c r="K12" s="3" t="s">
        <v>53</v>
      </c>
      <c r="L12" s="8" t="s">
        <v>72</v>
      </c>
      <c r="M12" s="8" t="s">
        <v>72</v>
      </c>
      <c r="N12" s="8" t="s">
        <v>70</v>
      </c>
      <c r="O12" s="3" t="s">
        <v>57</v>
      </c>
      <c r="P12" s="3" t="s">
        <v>57</v>
      </c>
      <c r="Q12" s="3" t="s">
        <v>57</v>
      </c>
      <c r="R12" s="3" t="s">
        <v>58</v>
      </c>
      <c r="S12" s="3" t="s">
        <v>59</v>
      </c>
      <c r="T12" s="3" t="s">
        <v>60</v>
      </c>
      <c r="U12" s="3" t="s">
        <v>61</v>
      </c>
      <c r="V12" s="4">
        <v>80</v>
      </c>
      <c r="W12" s="4">
        <v>160</v>
      </c>
      <c r="X12" s="5">
        <f t="shared" si="0"/>
        <v>2</v>
      </c>
      <c r="Y12" s="5">
        <f t="shared" si="1"/>
        <v>2</v>
      </c>
      <c r="Z12" s="3"/>
      <c r="AA12" s="3"/>
      <c r="AB12" s="3"/>
      <c r="AC12" s="3"/>
      <c r="AD12" s="3"/>
      <c r="AE12" s="3"/>
      <c r="AF12" s="3"/>
      <c r="AG12" s="3">
        <v>1</v>
      </c>
      <c r="AH12" s="3">
        <v>1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58.25" customHeight="1" x14ac:dyDescent="0.25">
      <c r="A13" s="3" t="s">
        <v>65</v>
      </c>
      <c r="B13" s="3"/>
      <c r="C13" s="3" t="s">
        <v>65</v>
      </c>
      <c r="D13" s="3" t="s">
        <v>92</v>
      </c>
      <c r="E13" s="3"/>
      <c r="F13" s="3"/>
      <c r="G13" s="3"/>
      <c r="H13" s="3" t="s">
        <v>93</v>
      </c>
      <c r="I13" s="8" t="s">
        <v>94</v>
      </c>
      <c r="J13" s="8" t="s">
        <v>94</v>
      </c>
      <c r="K13" s="3" t="s">
        <v>53</v>
      </c>
      <c r="L13" s="8" t="s">
        <v>54</v>
      </c>
      <c r="M13" s="8" t="s">
        <v>95</v>
      </c>
      <c r="N13" s="8" t="s">
        <v>70</v>
      </c>
      <c r="O13" s="3" t="s">
        <v>57</v>
      </c>
      <c r="P13" s="3" t="s">
        <v>57</v>
      </c>
      <c r="Q13" s="3" t="s">
        <v>57</v>
      </c>
      <c r="R13" s="3" t="s">
        <v>58</v>
      </c>
      <c r="S13" s="3" t="s">
        <v>59</v>
      </c>
      <c r="T13" s="3" t="s">
        <v>60</v>
      </c>
      <c r="U13" s="3" t="s">
        <v>61</v>
      </c>
      <c r="V13" s="4">
        <v>100</v>
      </c>
      <c r="W13" s="4">
        <v>200</v>
      </c>
      <c r="X13" s="5">
        <f t="shared" si="0"/>
        <v>1</v>
      </c>
      <c r="Y13" s="5">
        <f t="shared" si="1"/>
        <v>7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>
        <v>7</v>
      </c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158.25" customHeight="1" x14ac:dyDescent="0.25">
      <c r="A14" s="3" t="s">
        <v>76</v>
      </c>
      <c r="B14" s="3" t="s">
        <v>47</v>
      </c>
      <c r="C14" s="3" t="s">
        <v>65</v>
      </c>
      <c r="D14" s="3" t="s">
        <v>96</v>
      </c>
      <c r="E14" s="3"/>
      <c r="F14" s="3"/>
      <c r="G14" s="3"/>
      <c r="H14" s="3" t="s">
        <v>97</v>
      </c>
      <c r="I14" s="8" t="s">
        <v>98</v>
      </c>
      <c r="J14" s="8" t="s">
        <v>99</v>
      </c>
      <c r="K14" s="3" t="s">
        <v>53</v>
      </c>
      <c r="L14" s="8" t="s">
        <v>72</v>
      </c>
      <c r="M14" s="8" t="s">
        <v>100</v>
      </c>
      <c r="N14" s="8" t="s">
        <v>101</v>
      </c>
      <c r="O14" s="3" t="s">
        <v>57</v>
      </c>
      <c r="P14" s="3" t="s">
        <v>57</v>
      </c>
      <c r="Q14" s="3" t="s">
        <v>57</v>
      </c>
      <c r="R14" s="3" t="s">
        <v>58</v>
      </c>
      <c r="S14" s="3" t="s">
        <v>59</v>
      </c>
      <c r="T14" s="3" t="s">
        <v>60</v>
      </c>
      <c r="U14" s="3" t="s">
        <v>102</v>
      </c>
      <c r="V14" s="4">
        <v>55</v>
      </c>
      <c r="W14" s="4">
        <v>110</v>
      </c>
      <c r="X14" s="5">
        <f t="shared" si="0"/>
        <v>1</v>
      </c>
      <c r="Y14" s="5">
        <f t="shared" si="1"/>
        <v>1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>
        <v>1</v>
      </c>
      <c r="AN14" s="3"/>
      <c r="AO14" s="3"/>
      <c r="AP14" s="3"/>
      <c r="AQ14" s="3"/>
      <c r="AR14" s="3"/>
      <c r="AS14" s="3"/>
      <c r="AT14" s="3"/>
      <c r="AU14" s="3"/>
    </row>
    <row r="15" spans="1:47" ht="158.25" customHeight="1" x14ac:dyDescent="0.25">
      <c r="A15" s="3" t="s">
        <v>83</v>
      </c>
      <c r="B15" s="3" t="s">
        <v>47</v>
      </c>
      <c r="C15" s="3" t="s">
        <v>84</v>
      </c>
      <c r="D15" s="3" t="s">
        <v>103</v>
      </c>
      <c r="E15" s="3"/>
      <c r="F15" s="3"/>
      <c r="G15" s="3"/>
      <c r="H15" s="3" t="s">
        <v>104</v>
      </c>
      <c r="I15" s="8" t="s">
        <v>105</v>
      </c>
      <c r="J15" s="8" t="s">
        <v>105</v>
      </c>
      <c r="K15" s="3" t="s">
        <v>53</v>
      </c>
      <c r="L15" s="8" t="s">
        <v>72</v>
      </c>
      <c r="M15" s="8" t="s">
        <v>72</v>
      </c>
      <c r="N15" s="8" t="s">
        <v>70</v>
      </c>
      <c r="O15" s="3" t="s">
        <v>57</v>
      </c>
      <c r="P15" s="3" t="s">
        <v>57</v>
      </c>
      <c r="Q15" s="3" t="s">
        <v>57</v>
      </c>
      <c r="R15" s="3" t="s">
        <v>58</v>
      </c>
      <c r="S15" s="3" t="s">
        <v>59</v>
      </c>
      <c r="T15" s="3" t="s">
        <v>60</v>
      </c>
      <c r="U15" s="3" t="s">
        <v>61</v>
      </c>
      <c r="V15" s="4">
        <v>75</v>
      </c>
      <c r="W15" s="4">
        <v>150</v>
      </c>
      <c r="X15" s="5">
        <f t="shared" si="0"/>
        <v>1</v>
      </c>
      <c r="Y15" s="5">
        <f t="shared" si="1"/>
        <v>3</v>
      </c>
      <c r="Z15" s="3"/>
      <c r="AA15" s="3"/>
      <c r="AB15" s="3"/>
      <c r="AC15" s="3"/>
      <c r="AD15" s="3"/>
      <c r="AE15" s="3"/>
      <c r="AF15" s="3"/>
      <c r="AG15" s="3">
        <v>3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58.25" customHeight="1" x14ac:dyDescent="0.25">
      <c r="A16" s="3" t="s">
        <v>65</v>
      </c>
      <c r="B16" s="3"/>
      <c r="C16" s="3" t="s">
        <v>65</v>
      </c>
      <c r="D16" s="3" t="s">
        <v>106</v>
      </c>
      <c r="E16" s="3"/>
      <c r="F16" s="3"/>
      <c r="G16" s="3"/>
      <c r="H16" s="3" t="s">
        <v>107</v>
      </c>
      <c r="I16" s="8" t="s">
        <v>108</v>
      </c>
      <c r="J16" s="8" t="s">
        <v>108</v>
      </c>
      <c r="K16" s="3" t="s">
        <v>53</v>
      </c>
      <c r="L16" s="8" t="s">
        <v>54</v>
      </c>
      <c r="M16" s="8" t="s">
        <v>109</v>
      </c>
      <c r="N16" s="8" t="s">
        <v>70</v>
      </c>
      <c r="O16" s="3" t="s">
        <v>57</v>
      </c>
      <c r="P16" s="3" t="s">
        <v>57</v>
      </c>
      <c r="Q16" s="3" t="s">
        <v>57</v>
      </c>
      <c r="R16" s="3" t="s">
        <v>58</v>
      </c>
      <c r="S16" s="3" t="s">
        <v>59</v>
      </c>
      <c r="T16" s="3" t="s">
        <v>60</v>
      </c>
      <c r="U16" s="3" t="s">
        <v>61</v>
      </c>
      <c r="V16" s="4">
        <v>115</v>
      </c>
      <c r="W16" s="4">
        <v>230</v>
      </c>
      <c r="X16" s="5">
        <f t="shared" si="0"/>
        <v>1</v>
      </c>
      <c r="Y16" s="5">
        <f t="shared" si="1"/>
        <v>9</v>
      </c>
      <c r="Z16" s="3"/>
      <c r="AA16" s="3"/>
      <c r="AB16" s="3"/>
      <c r="AC16" s="3"/>
      <c r="AD16" s="3"/>
      <c r="AE16" s="3"/>
      <c r="AF16" s="3">
        <v>9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ht="158.25" customHeight="1" x14ac:dyDescent="0.25">
      <c r="A17" s="3" t="s">
        <v>83</v>
      </c>
      <c r="B17" s="3" t="s">
        <v>47</v>
      </c>
      <c r="C17" s="3" t="s">
        <v>84</v>
      </c>
      <c r="D17" s="3" t="s">
        <v>110</v>
      </c>
      <c r="E17" s="3"/>
      <c r="F17" s="3"/>
      <c r="G17" s="3"/>
      <c r="H17" s="3" t="s">
        <v>111</v>
      </c>
      <c r="I17" s="8" t="s">
        <v>68</v>
      </c>
      <c r="J17" s="8" t="s">
        <v>68</v>
      </c>
      <c r="K17" s="3" t="s">
        <v>53</v>
      </c>
      <c r="L17" s="8" t="s">
        <v>72</v>
      </c>
      <c r="M17" s="8" t="s">
        <v>72</v>
      </c>
      <c r="N17" s="8" t="s">
        <v>70</v>
      </c>
      <c r="O17" s="3" t="s">
        <v>57</v>
      </c>
      <c r="P17" s="3" t="s">
        <v>57</v>
      </c>
      <c r="Q17" s="3" t="s">
        <v>57</v>
      </c>
      <c r="R17" s="3" t="s">
        <v>58</v>
      </c>
      <c r="S17" s="3" t="s">
        <v>112</v>
      </c>
      <c r="T17" s="3" t="s">
        <v>60</v>
      </c>
      <c r="U17" s="3" t="s">
        <v>61</v>
      </c>
      <c r="V17" s="4">
        <v>80</v>
      </c>
      <c r="W17" s="4">
        <v>160</v>
      </c>
      <c r="X17" s="5">
        <f t="shared" si="0"/>
        <v>9</v>
      </c>
      <c r="Y17" s="5">
        <f t="shared" si="1"/>
        <v>109</v>
      </c>
      <c r="Z17" s="3"/>
      <c r="AA17" s="3"/>
      <c r="AB17" s="3"/>
      <c r="AC17" s="3"/>
      <c r="AD17" s="3"/>
      <c r="AE17" s="3"/>
      <c r="AF17" s="3"/>
      <c r="AG17" s="3">
        <v>5</v>
      </c>
      <c r="AH17" s="3">
        <v>3</v>
      </c>
      <c r="AI17" s="3">
        <v>3</v>
      </c>
      <c r="AJ17" s="3"/>
      <c r="AK17" s="3">
        <v>21</v>
      </c>
      <c r="AL17" s="3"/>
      <c r="AM17" s="3">
        <v>29</v>
      </c>
      <c r="AN17" s="3">
        <v>17</v>
      </c>
      <c r="AO17" s="3">
        <v>17</v>
      </c>
      <c r="AP17" s="3">
        <v>10</v>
      </c>
      <c r="AQ17" s="3">
        <v>4</v>
      </c>
      <c r="AR17" s="3"/>
      <c r="AS17" s="3"/>
      <c r="AT17" s="3"/>
      <c r="AU17" s="3"/>
    </row>
    <row r="18" spans="1:47" ht="158.25" customHeight="1" x14ac:dyDescent="0.25">
      <c r="A18" s="3" t="s">
        <v>83</v>
      </c>
      <c r="B18" s="3" t="s">
        <v>47</v>
      </c>
      <c r="C18" s="3" t="s">
        <v>84</v>
      </c>
      <c r="D18" s="3" t="s">
        <v>113</v>
      </c>
      <c r="E18" s="3"/>
      <c r="F18" s="3"/>
      <c r="G18" s="3"/>
      <c r="H18" s="3" t="s">
        <v>114</v>
      </c>
      <c r="I18" s="8" t="s">
        <v>115</v>
      </c>
      <c r="J18" s="8" t="s">
        <v>115</v>
      </c>
      <c r="K18" s="3" t="s">
        <v>53</v>
      </c>
      <c r="L18" s="8" t="s">
        <v>53</v>
      </c>
      <c r="M18" s="8" t="s">
        <v>116</v>
      </c>
      <c r="N18" s="8" t="s">
        <v>70</v>
      </c>
      <c r="O18" s="3" t="s">
        <v>57</v>
      </c>
      <c r="P18" s="3" t="s">
        <v>57</v>
      </c>
      <c r="Q18" s="3" t="s">
        <v>57</v>
      </c>
      <c r="R18" s="3" t="s">
        <v>58</v>
      </c>
      <c r="S18" s="3" t="s">
        <v>112</v>
      </c>
      <c r="T18" s="3" t="s">
        <v>60</v>
      </c>
      <c r="U18" s="3" t="s">
        <v>61</v>
      </c>
      <c r="V18" s="4">
        <v>50</v>
      </c>
      <c r="W18" s="4">
        <v>100</v>
      </c>
      <c r="X18" s="5">
        <f t="shared" si="0"/>
        <v>8</v>
      </c>
      <c r="Y18" s="5">
        <f t="shared" si="1"/>
        <v>76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>
        <v>3</v>
      </c>
      <c r="AL18" s="3">
        <v>11</v>
      </c>
      <c r="AM18" s="3">
        <v>15</v>
      </c>
      <c r="AN18" s="3"/>
      <c r="AO18" s="3"/>
      <c r="AP18" s="3">
        <v>7</v>
      </c>
      <c r="AQ18" s="3">
        <v>5</v>
      </c>
      <c r="AR18" s="3"/>
      <c r="AS18" s="3">
        <v>11</v>
      </c>
      <c r="AT18" s="3">
        <v>12</v>
      </c>
      <c r="AU18" s="3">
        <v>12</v>
      </c>
    </row>
    <row r="19" spans="1:47" ht="158.25" customHeight="1" x14ac:dyDescent="0.25">
      <c r="A19" s="3" t="s">
        <v>83</v>
      </c>
      <c r="B19" s="3" t="s">
        <v>47</v>
      </c>
      <c r="C19" s="3" t="s">
        <v>84</v>
      </c>
      <c r="D19" s="3" t="s">
        <v>117</v>
      </c>
      <c r="E19" s="3"/>
      <c r="F19" s="3"/>
      <c r="G19" s="3"/>
      <c r="H19" s="3" t="s">
        <v>118</v>
      </c>
      <c r="I19" s="8" t="s">
        <v>119</v>
      </c>
      <c r="J19" s="8" t="s">
        <v>119</v>
      </c>
      <c r="K19" s="3" t="s">
        <v>53</v>
      </c>
      <c r="L19" s="8" t="s">
        <v>53</v>
      </c>
      <c r="M19" s="8" t="s">
        <v>120</v>
      </c>
      <c r="N19" s="8" t="s">
        <v>70</v>
      </c>
      <c r="O19" s="3" t="s">
        <v>57</v>
      </c>
      <c r="P19" s="3" t="s">
        <v>57</v>
      </c>
      <c r="Q19" s="3" t="s">
        <v>57</v>
      </c>
      <c r="R19" s="3" t="s">
        <v>58</v>
      </c>
      <c r="S19" s="3" t="s">
        <v>112</v>
      </c>
      <c r="T19" s="3" t="s">
        <v>60</v>
      </c>
      <c r="U19" s="3" t="s">
        <v>61</v>
      </c>
      <c r="V19" s="4">
        <v>110</v>
      </c>
      <c r="W19" s="4">
        <v>220</v>
      </c>
      <c r="X19" s="5">
        <f t="shared" si="0"/>
        <v>10</v>
      </c>
      <c r="Y19" s="5">
        <f t="shared" si="1"/>
        <v>182</v>
      </c>
      <c r="Z19" s="3"/>
      <c r="AA19" s="3"/>
      <c r="AB19" s="3"/>
      <c r="AC19" s="3"/>
      <c r="AD19" s="3"/>
      <c r="AE19" s="3"/>
      <c r="AF19" s="3"/>
      <c r="AG19" s="3">
        <v>14</v>
      </c>
      <c r="AH19" s="3">
        <v>18</v>
      </c>
      <c r="AI19" s="3">
        <v>15</v>
      </c>
      <c r="AJ19" s="3">
        <v>15</v>
      </c>
      <c r="AK19" s="3">
        <v>21</v>
      </c>
      <c r="AL19" s="3">
        <v>50</v>
      </c>
      <c r="AM19" s="3">
        <v>22</v>
      </c>
      <c r="AN19" s="3">
        <v>13</v>
      </c>
      <c r="AO19" s="3">
        <v>9</v>
      </c>
      <c r="AP19" s="3">
        <v>5</v>
      </c>
      <c r="AQ19" s="3"/>
      <c r="AR19" s="3"/>
      <c r="AS19" s="3"/>
      <c r="AT19" s="3"/>
      <c r="AU19" s="3"/>
    </row>
    <row r="20" spans="1:47" ht="158.25" customHeight="1" x14ac:dyDescent="0.25">
      <c r="A20" s="3" t="s">
        <v>46</v>
      </c>
      <c r="B20" s="3" t="s">
        <v>47</v>
      </c>
      <c r="C20" s="3" t="s">
        <v>48</v>
      </c>
      <c r="D20" s="3" t="s">
        <v>127</v>
      </c>
      <c r="E20" s="3"/>
      <c r="F20" s="3"/>
      <c r="G20" s="3"/>
      <c r="H20" s="3" t="s">
        <v>128</v>
      </c>
      <c r="I20" s="8" t="s">
        <v>129</v>
      </c>
      <c r="J20" s="8" t="s">
        <v>130</v>
      </c>
      <c r="K20" s="3" t="s">
        <v>53</v>
      </c>
      <c r="L20" s="8" t="s">
        <v>54</v>
      </c>
      <c r="M20" s="8" t="s">
        <v>131</v>
      </c>
      <c r="N20" s="8" t="s">
        <v>70</v>
      </c>
      <c r="O20" s="3" t="s">
        <v>132</v>
      </c>
      <c r="P20" s="3" t="s">
        <v>57</v>
      </c>
      <c r="Q20" s="3" t="s">
        <v>57</v>
      </c>
      <c r="R20" s="3" t="s">
        <v>58</v>
      </c>
      <c r="S20" s="3" t="s">
        <v>112</v>
      </c>
      <c r="T20" s="3" t="s">
        <v>60</v>
      </c>
      <c r="U20" s="3" t="s">
        <v>61</v>
      </c>
      <c r="V20" s="4">
        <v>65</v>
      </c>
      <c r="W20" s="4">
        <v>130</v>
      </c>
      <c r="X20" s="5">
        <f t="shared" si="0"/>
        <v>6</v>
      </c>
      <c r="Y20" s="5">
        <f t="shared" si="1"/>
        <v>83</v>
      </c>
      <c r="Z20" s="3"/>
      <c r="AA20" s="3"/>
      <c r="AB20" s="3"/>
      <c r="AC20" s="3"/>
      <c r="AD20" s="3"/>
      <c r="AE20" s="3"/>
      <c r="AF20" s="3"/>
      <c r="AG20" s="3"/>
      <c r="AH20" s="3"/>
      <c r="AI20" s="3">
        <v>5</v>
      </c>
      <c r="AJ20" s="3">
        <v>10</v>
      </c>
      <c r="AK20" s="3">
        <v>17</v>
      </c>
      <c r="AL20" s="3">
        <v>15</v>
      </c>
      <c r="AM20" s="3">
        <v>22</v>
      </c>
      <c r="AN20" s="3">
        <v>14</v>
      </c>
      <c r="AO20" s="3"/>
      <c r="AP20" s="3"/>
      <c r="AQ20" s="3"/>
      <c r="AR20" s="3"/>
      <c r="AS20" s="3"/>
      <c r="AT20" s="3"/>
      <c r="AU20" s="3"/>
    </row>
    <row r="21" spans="1:47" ht="158.25" customHeight="1" x14ac:dyDescent="0.25">
      <c r="A21" s="3" t="s">
        <v>65</v>
      </c>
      <c r="B21" s="3"/>
      <c r="C21" s="3" t="s">
        <v>65</v>
      </c>
      <c r="D21" s="3" t="s">
        <v>133</v>
      </c>
      <c r="E21" s="3"/>
      <c r="F21" s="3"/>
      <c r="G21" s="3"/>
      <c r="H21" s="3" t="s">
        <v>134</v>
      </c>
      <c r="I21" s="8" t="s">
        <v>108</v>
      </c>
      <c r="J21" s="8" t="s">
        <v>108</v>
      </c>
      <c r="K21" s="3" t="s">
        <v>53</v>
      </c>
      <c r="L21" s="8" t="s">
        <v>54</v>
      </c>
      <c r="M21" s="8" t="s">
        <v>135</v>
      </c>
      <c r="N21" s="8" t="s">
        <v>70</v>
      </c>
      <c r="O21" s="3" t="s">
        <v>57</v>
      </c>
      <c r="P21" s="3" t="s">
        <v>57</v>
      </c>
      <c r="Q21" s="3" t="s">
        <v>57</v>
      </c>
      <c r="R21" s="3" t="s">
        <v>58</v>
      </c>
      <c r="S21" s="3" t="s">
        <v>112</v>
      </c>
      <c r="T21" s="3" t="s">
        <v>60</v>
      </c>
      <c r="U21" s="3" t="s">
        <v>61</v>
      </c>
      <c r="V21" s="4">
        <v>115</v>
      </c>
      <c r="W21" s="4">
        <v>230</v>
      </c>
      <c r="X21" s="5">
        <f t="shared" si="0"/>
        <v>6</v>
      </c>
      <c r="Y21" s="5">
        <f t="shared" si="1"/>
        <v>34</v>
      </c>
      <c r="Z21" s="3"/>
      <c r="AA21" s="3"/>
      <c r="AB21" s="3"/>
      <c r="AC21" s="3"/>
      <c r="AD21" s="3"/>
      <c r="AE21" s="3"/>
      <c r="AF21" s="3"/>
      <c r="AG21" s="3"/>
      <c r="AH21" s="3">
        <v>8</v>
      </c>
      <c r="AI21" s="3">
        <v>6</v>
      </c>
      <c r="AJ21" s="3">
        <v>1</v>
      </c>
      <c r="AK21" s="3"/>
      <c r="AL21" s="3">
        <v>4</v>
      </c>
      <c r="AM21" s="3">
        <v>9</v>
      </c>
      <c r="AN21" s="3"/>
      <c r="AO21" s="3"/>
      <c r="AP21" s="3">
        <v>6</v>
      </c>
      <c r="AQ21" s="3"/>
      <c r="AR21" s="3"/>
      <c r="AS21" s="3"/>
      <c r="AT21" s="3"/>
      <c r="AU21" s="3"/>
    </row>
    <row r="22" spans="1:47" ht="158.25" customHeight="1" x14ac:dyDescent="0.25">
      <c r="A22" s="3" t="s">
        <v>46</v>
      </c>
      <c r="B22" s="3" t="s">
        <v>47</v>
      </c>
      <c r="C22" s="3" t="s">
        <v>48</v>
      </c>
      <c r="D22" s="3" t="s">
        <v>136</v>
      </c>
      <c r="E22" s="3"/>
      <c r="F22" s="3"/>
      <c r="G22" s="3"/>
      <c r="H22" s="3" t="s">
        <v>137</v>
      </c>
      <c r="I22" s="8" t="s">
        <v>138</v>
      </c>
      <c r="J22" s="8" t="s">
        <v>138</v>
      </c>
      <c r="K22" s="3" t="s">
        <v>53</v>
      </c>
      <c r="L22" s="8" t="s">
        <v>72</v>
      </c>
      <c r="M22" s="8" t="s">
        <v>139</v>
      </c>
      <c r="N22" s="8" t="s">
        <v>70</v>
      </c>
      <c r="O22" s="3" t="s">
        <v>57</v>
      </c>
      <c r="P22" s="3" t="s">
        <v>57</v>
      </c>
      <c r="Q22" s="3" t="s">
        <v>57</v>
      </c>
      <c r="R22" s="3" t="s">
        <v>58</v>
      </c>
      <c r="S22" s="3" t="s">
        <v>112</v>
      </c>
      <c r="T22" s="3" t="s">
        <v>60</v>
      </c>
      <c r="U22" s="3" t="s">
        <v>61</v>
      </c>
      <c r="V22" s="4">
        <v>110</v>
      </c>
      <c r="W22" s="4">
        <v>220</v>
      </c>
      <c r="X22" s="5">
        <f t="shared" si="0"/>
        <v>6</v>
      </c>
      <c r="Y22" s="5">
        <f t="shared" si="1"/>
        <v>50</v>
      </c>
      <c r="Z22" s="3"/>
      <c r="AA22" s="3"/>
      <c r="AB22" s="3"/>
      <c r="AC22" s="3"/>
      <c r="AD22" s="3"/>
      <c r="AE22" s="3"/>
      <c r="AF22" s="3"/>
      <c r="AG22" s="3"/>
      <c r="AH22" s="3"/>
      <c r="AI22" s="3">
        <v>6</v>
      </c>
      <c r="AJ22" s="3">
        <v>6</v>
      </c>
      <c r="AK22" s="3">
        <v>16</v>
      </c>
      <c r="AL22" s="3">
        <v>12</v>
      </c>
      <c r="AM22" s="3">
        <v>7</v>
      </c>
      <c r="AN22" s="3">
        <v>3</v>
      </c>
      <c r="AO22" s="3"/>
      <c r="AP22" s="3"/>
      <c r="AQ22" s="3"/>
      <c r="AR22" s="3"/>
      <c r="AS22" s="3"/>
      <c r="AT22" s="3"/>
      <c r="AU22" s="3"/>
    </row>
    <row r="23" spans="1:47" ht="158.25" customHeight="1" x14ac:dyDescent="0.25">
      <c r="A23" s="3" t="s">
        <v>46</v>
      </c>
      <c r="B23" s="3" t="s">
        <v>47</v>
      </c>
      <c r="C23" s="3" t="s">
        <v>48</v>
      </c>
      <c r="D23" s="3" t="s">
        <v>140</v>
      </c>
      <c r="E23" s="3"/>
      <c r="F23" s="3"/>
      <c r="G23" s="3"/>
      <c r="H23" s="3" t="s">
        <v>141</v>
      </c>
      <c r="I23" s="8" t="s">
        <v>142</v>
      </c>
      <c r="J23" s="8" t="s">
        <v>130</v>
      </c>
      <c r="K23" s="3" t="s">
        <v>53</v>
      </c>
      <c r="L23" s="8" t="s">
        <v>54</v>
      </c>
      <c r="M23" s="8" t="s">
        <v>131</v>
      </c>
      <c r="N23" s="8" t="s">
        <v>122</v>
      </c>
      <c r="O23" s="3" t="s">
        <v>57</v>
      </c>
      <c r="P23" s="3" t="s">
        <v>57</v>
      </c>
      <c r="Q23" s="3" t="s">
        <v>57</v>
      </c>
      <c r="R23" s="3" t="s">
        <v>58</v>
      </c>
      <c r="S23" s="3" t="s">
        <v>112</v>
      </c>
      <c r="T23" s="3" t="s">
        <v>60</v>
      </c>
      <c r="U23" s="3" t="s">
        <v>61</v>
      </c>
      <c r="V23" s="4">
        <v>95</v>
      </c>
      <c r="W23" s="4">
        <v>190</v>
      </c>
      <c r="X23" s="5">
        <f t="shared" si="0"/>
        <v>5</v>
      </c>
      <c r="Y23" s="5">
        <f t="shared" si="1"/>
        <v>50</v>
      </c>
      <c r="Z23" s="3"/>
      <c r="AA23" s="3"/>
      <c r="AB23" s="3"/>
      <c r="AC23" s="3"/>
      <c r="AD23" s="3"/>
      <c r="AE23" s="3"/>
      <c r="AF23" s="3"/>
      <c r="AG23" s="3">
        <v>4</v>
      </c>
      <c r="AH23" s="3">
        <v>21</v>
      </c>
      <c r="AI23" s="3">
        <v>4</v>
      </c>
      <c r="AJ23" s="3">
        <v>18</v>
      </c>
      <c r="AK23" s="3"/>
      <c r="AL23" s="3"/>
      <c r="AM23" s="3">
        <v>3</v>
      </c>
      <c r="AN23" s="3"/>
      <c r="AO23" s="3"/>
      <c r="AP23" s="3"/>
      <c r="AQ23" s="3"/>
      <c r="AR23" s="3"/>
      <c r="AS23" s="3"/>
      <c r="AT23" s="3"/>
      <c r="AU23" s="3"/>
    </row>
    <row r="24" spans="1:47" ht="158.25" customHeight="1" x14ac:dyDescent="0.25">
      <c r="A24" s="3" t="s">
        <v>83</v>
      </c>
      <c r="B24" s="3" t="s">
        <v>47</v>
      </c>
      <c r="C24" s="3" t="s">
        <v>84</v>
      </c>
      <c r="D24" s="3" t="s">
        <v>143</v>
      </c>
      <c r="E24" s="3"/>
      <c r="F24" s="3"/>
      <c r="G24" s="3"/>
      <c r="H24" s="3" t="s">
        <v>144</v>
      </c>
      <c r="I24" s="8" t="s">
        <v>145</v>
      </c>
      <c r="J24" s="8" t="s">
        <v>145</v>
      </c>
      <c r="K24" s="3" t="s">
        <v>53</v>
      </c>
      <c r="L24" s="8" t="s">
        <v>53</v>
      </c>
      <c r="M24" s="8" t="s">
        <v>146</v>
      </c>
      <c r="N24" s="8" t="s">
        <v>126</v>
      </c>
      <c r="O24" s="3" t="s">
        <v>57</v>
      </c>
      <c r="P24" s="3" t="s">
        <v>57</v>
      </c>
      <c r="Q24" s="3" t="s">
        <v>57</v>
      </c>
      <c r="R24" s="3" t="s">
        <v>58</v>
      </c>
      <c r="S24" s="3" t="s">
        <v>112</v>
      </c>
      <c r="T24" s="3" t="s">
        <v>60</v>
      </c>
      <c r="U24" s="3" t="s">
        <v>61</v>
      </c>
      <c r="V24" s="4">
        <v>80</v>
      </c>
      <c r="W24" s="4">
        <v>160</v>
      </c>
      <c r="X24" s="5">
        <f t="shared" si="0"/>
        <v>5</v>
      </c>
      <c r="Y24" s="5">
        <f t="shared" si="1"/>
        <v>137</v>
      </c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>
        <v>13</v>
      </c>
      <c r="AK24" s="3">
        <v>43</v>
      </c>
      <c r="AL24" s="3">
        <v>77</v>
      </c>
      <c r="AM24" s="3"/>
      <c r="AN24" s="3"/>
      <c r="AO24" s="3"/>
      <c r="AP24" s="3"/>
      <c r="AQ24" s="3"/>
      <c r="AR24" s="3">
        <v>3</v>
      </c>
      <c r="AS24" s="3">
        <v>1</v>
      </c>
      <c r="AT24" s="3"/>
      <c r="AU24" s="3"/>
    </row>
    <row r="25" spans="1:47" ht="158.25" customHeight="1" x14ac:dyDescent="0.25">
      <c r="A25" s="3" t="s">
        <v>83</v>
      </c>
      <c r="B25" s="3" t="s">
        <v>47</v>
      </c>
      <c r="C25" s="3" t="s">
        <v>84</v>
      </c>
      <c r="D25" s="3" t="s">
        <v>147</v>
      </c>
      <c r="E25" s="3"/>
      <c r="F25" s="3"/>
      <c r="G25" s="3"/>
      <c r="H25" s="3" t="s">
        <v>148</v>
      </c>
      <c r="I25" s="8" t="s">
        <v>149</v>
      </c>
      <c r="J25" s="8" t="s">
        <v>149</v>
      </c>
      <c r="K25" s="3" t="s">
        <v>53</v>
      </c>
      <c r="L25" s="8" t="s">
        <v>53</v>
      </c>
      <c r="M25" s="8" t="s">
        <v>150</v>
      </c>
      <c r="N25" s="8" t="s">
        <v>126</v>
      </c>
      <c r="O25" s="3" t="s">
        <v>57</v>
      </c>
      <c r="P25" s="3" t="s">
        <v>57</v>
      </c>
      <c r="Q25" s="3" t="s">
        <v>57</v>
      </c>
      <c r="R25" s="3" t="s">
        <v>58</v>
      </c>
      <c r="S25" s="3" t="s">
        <v>112</v>
      </c>
      <c r="T25" s="3" t="s">
        <v>60</v>
      </c>
      <c r="U25" s="3" t="s">
        <v>61</v>
      </c>
      <c r="V25" s="4">
        <v>120</v>
      </c>
      <c r="W25" s="4">
        <v>240</v>
      </c>
      <c r="X25" s="5">
        <f t="shared" si="0"/>
        <v>5</v>
      </c>
      <c r="Y25" s="5">
        <f t="shared" si="1"/>
        <v>17</v>
      </c>
      <c r="Z25" s="3"/>
      <c r="AA25" s="3"/>
      <c r="AB25" s="3"/>
      <c r="AC25" s="3"/>
      <c r="AD25" s="3"/>
      <c r="AE25" s="3"/>
      <c r="AF25" s="3"/>
      <c r="AG25" s="3"/>
      <c r="AH25" s="3">
        <v>3</v>
      </c>
      <c r="AI25" s="3"/>
      <c r="AJ25" s="3"/>
      <c r="AK25" s="3">
        <v>3</v>
      </c>
      <c r="AL25" s="3">
        <v>4</v>
      </c>
      <c r="AM25" s="3">
        <v>4</v>
      </c>
      <c r="AN25" s="3"/>
      <c r="AO25" s="3"/>
      <c r="AP25" s="3"/>
      <c r="AQ25" s="3">
        <v>3</v>
      </c>
      <c r="AR25" s="3"/>
      <c r="AS25" s="3"/>
      <c r="AT25" s="3"/>
      <c r="AU25" s="3"/>
    </row>
    <row r="26" spans="1:47" ht="158.25" customHeight="1" x14ac:dyDescent="0.25">
      <c r="A26" s="3" t="s">
        <v>83</v>
      </c>
      <c r="B26" s="3" t="s">
        <v>47</v>
      </c>
      <c r="C26" s="3" t="s">
        <v>84</v>
      </c>
      <c r="D26" s="3" t="s">
        <v>151</v>
      </c>
      <c r="E26" s="3"/>
      <c r="F26" s="3"/>
      <c r="G26" s="3"/>
      <c r="H26" s="3" t="s">
        <v>152</v>
      </c>
      <c r="I26" s="8" t="s">
        <v>149</v>
      </c>
      <c r="J26" s="8" t="s">
        <v>149</v>
      </c>
      <c r="K26" s="3" t="s">
        <v>53</v>
      </c>
      <c r="L26" s="8" t="s">
        <v>53</v>
      </c>
      <c r="M26" s="8" t="s">
        <v>153</v>
      </c>
      <c r="N26" s="8" t="s">
        <v>154</v>
      </c>
      <c r="O26" s="3" t="s">
        <v>154</v>
      </c>
      <c r="P26" s="3" t="s">
        <v>155</v>
      </c>
      <c r="Q26" s="3" t="s">
        <v>57</v>
      </c>
      <c r="R26" s="3" t="s">
        <v>58</v>
      </c>
      <c r="S26" s="3" t="s">
        <v>112</v>
      </c>
      <c r="T26" s="3" t="s">
        <v>60</v>
      </c>
      <c r="U26" s="3" t="s">
        <v>61</v>
      </c>
      <c r="V26" s="4">
        <v>80</v>
      </c>
      <c r="W26" s="4">
        <v>160</v>
      </c>
      <c r="X26" s="5">
        <f t="shared" si="0"/>
        <v>5</v>
      </c>
      <c r="Y26" s="5">
        <f t="shared" si="1"/>
        <v>39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>
        <v>10</v>
      </c>
      <c r="AL26" s="3"/>
      <c r="AM26" s="3"/>
      <c r="AN26" s="3"/>
      <c r="AO26" s="3"/>
      <c r="AP26" s="3"/>
      <c r="AQ26" s="3">
        <v>1</v>
      </c>
      <c r="AR26" s="3">
        <v>4</v>
      </c>
      <c r="AS26" s="3">
        <v>5</v>
      </c>
      <c r="AT26" s="3">
        <v>19</v>
      </c>
      <c r="AU26" s="3"/>
    </row>
    <row r="27" spans="1:47" ht="158.25" customHeight="1" x14ac:dyDescent="0.25">
      <c r="A27" s="3" t="s">
        <v>65</v>
      </c>
      <c r="B27" s="3"/>
      <c r="C27" s="3" t="s">
        <v>65</v>
      </c>
      <c r="D27" s="3" t="s">
        <v>158</v>
      </c>
      <c r="E27" s="3"/>
      <c r="F27" s="3"/>
      <c r="G27" s="3"/>
      <c r="H27" s="3" t="s">
        <v>159</v>
      </c>
      <c r="I27" s="8" t="s">
        <v>125</v>
      </c>
      <c r="J27" s="8" t="s">
        <v>125</v>
      </c>
      <c r="K27" s="3" t="s">
        <v>53</v>
      </c>
      <c r="L27" s="8" t="s">
        <v>54</v>
      </c>
      <c r="M27" s="8" t="s">
        <v>160</v>
      </c>
      <c r="N27" s="8" t="s">
        <v>70</v>
      </c>
      <c r="O27" s="3" t="s">
        <v>57</v>
      </c>
      <c r="P27" s="3" t="s">
        <v>57</v>
      </c>
      <c r="Q27" s="3" t="s">
        <v>57</v>
      </c>
      <c r="R27" s="3" t="s">
        <v>58</v>
      </c>
      <c r="S27" s="3" t="s">
        <v>112</v>
      </c>
      <c r="T27" s="3" t="s">
        <v>60</v>
      </c>
      <c r="U27" s="3" t="s">
        <v>61</v>
      </c>
      <c r="V27" s="4">
        <v>115</v>
      </c>
      <c r="W27" s="4">
        <v>230</v>
      </c>
      <c r="X27" s="5">
        <f t="shared" si="0"/>
        <v>3</v>
      </c>
      <c r="Y27" s="5">
        <f t="shared" si="1"/>
        <v>22</v>
      </c>
      <c r="Z27" s="3"/>
      <c r="AA27" s="3"/>
      <c r="AB27" s="3"/>
      <c r="AC27" s="3"/>
      <c r="AD27" s="3"/>
      <c r="AE27" s="3"/>
      <c r="AF27" s="3"/>
      <c r="AG27" s="3"/>
      <c r="AH27" s="3">
        <v>6</v>
      </c>
      <c r="AI27" s="3">
        <v>5</v>
      </c>
      <c r="AJ27" s="3">
        <v>11</v>
      </c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ht="158.25" customHeight="1" x14ac:dyDescent="0.25">
      <c r="A28" s="3" t="s">
        <v>83</v>
      </c>
      <c r="B28" s="3" t="s">
        <v>47</v>
      </c>
      <c r="C28" s="3" t="s">
        <v>84</v>
      </c>
      <c r="D28" s="3" t="s">
        <v>161</v>
      </c>
      <c r="E28" s="3"/>
      <c r="F28" s="3"/>
      <c r="G28" s="3"/>
      <c r="H28" s="3" t="s">
        <v>162</v>
      </c>
      <c r="I28" s="8" t="s">
        <v>163</v>
      </c>
      <c r="J28" s="8" t="s">
        <v>163</v>
      </c>
      <c r="K28" s="3" t="s">
        <v>53</v>
      </c>
      <c r="L28" s="8" t="s">
        <v>72</v>
      </c>
      <c r="M28" s="8" t="s">
        <v>72</v>
      </c>
      <c r="N28" s="8" t="s">
        <v>70</v>
      </c>
      <c r="O28" s="3" t="s">
        <v>57</v>
      </c>
      <c r="P28" s="3" t="s">
        <v>57</v>
      </c>
      <c r="Q28" s="3" t="s">
        <v>57</v>
      </c>
      <c r="R28" s="3" t="s">
        <v>58</v>
      </c>
      <c r="S28" s="3" t="s">
        <v>112</v>
      </c>
      <c r="T28" s="3" t="s">
        <v>60</v>
      </c>
      <c r="U28" s="3" t="s">
        <v>61</v>
      </c>
      <c r="V28" s="4">
        <v>75</v>
      </c>
      <c r="W28" s="4">
        <v>150</v>
      </c>
      <c r="X28" s="5">
        <f t="shared" si="0"/>
        <v>2</v>
      </c>
      <c r="Y28" s="5">
        <f t="shared" si="1"/>
        <v>9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>
        <v>3</v>
      </c>
      <c r="AQ28" s="3">
        <v>6</v>
      </c>
      <c r="AR28" s="3"/>
      <c r="AS28" s="3"/>
      <c r="AT28" s="3"/>
      <c r="AU28" s="3"/>
    </row>
    <row r="29" spans="1:47" ht="158.25" customHeight="1" x14ac:dyDescent="0.25">
      <c r="A29" s="3" t="s">
        <v>83</v>
      </c>
      <c r="B29" s="3" t="s">
        <v>47</v>
      </c>
      <c r="C29" s="3" t="s">
        <v>84</v>
      </c>
      <c r="D29" s="3" t="s">
        <v>164</v>
      </c>
      <c r="E29" s="3"/>
      <c r="F29" s="3"/>
      <c r="G29" s="3"/>
      <c r="H29" s="3" t="s">
        <v>165</v>
      </c>
      <c r="I29" s="8" t="s">
        <v>145</v>
      </c>
      <c r="J29" s="8" t="s">
        <v>145</v>
      </c>
      <c r="K29" s="3" t="s">
        <v>53</v>
      </c>
      <c r="L29" s="8" t="s">
        <v>166</v>
      </c>
      <c r="M29" s="8" t="s">
        <v>166</v>
      </c>
      <c r="N29" s="8" t="s">
        <v>126</v>
      </c>
      <c r="O29" s="3" t="s">
        <v>57</v>
      </c>
      <c r="P29" s="3" t="s">
        <v>57</v>
      </c>
      <c r="Q29" s="3" t="s">
        <v>57</v>
      </c>
      <c r="R29" s="3" t="s">
        <v>58</v>
      </c>
      <c r="S29" s="3" t="s">
        <v>112</v>
      </c>
      <c r="T29" s="3" t="s">
        <v>60</v>
      </c>
      <c r="U29" s="3" t="s">
        <v>61</v>
      </c>
      <c r="V29" s="4">
        <v>80</v>
      </c>
      <c r="W29" s="4">
        <v>160</v>
      </c>
      <c r="X29" s="5">
        <f t="shared" si="0"/>
        <v>2</v>
      </c>
      <c r="Y29" s="5">
        <f t="shared" si="1"/>
        <v>10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>
        <v>3</v>
      </c>
      <c r="AR29" s="3">
        <v>7</v>
      </c>
      <c r="AS29" s="3"/>
      <c r="AT29" s="3"/>
      <c r="AU29" s="3"/>
    </row>
    <row r="30" spans="1:47" ht="158.25" customHeight="1" x14ac:dyDescent="0.25">
      <c r="A30" s="3" t="s">
        <v>83</v>
      </c>
      <c r="B30" s="3" t="s">
        <v>47</v>
      </c>
      <c r="C30" s="3" t="s">
        <v>84</v>
      </c>
      <c r="D30" s="3" t="s">
        <v>167</v>
      </c>
      <c r="E30" s="3"/>
      <c r="F30" s="3"/>
      <c r="G30" s="3"/>
      <c r="H30" s="3" t="s">
        <v>168</v>
      </c>
      <c r="I30" s="8" t="s">
        <v>169</v>
      </c>
      <c r="J30" s="8" t="s">
        <v>169</v>
      </c>
      <c r="K30" s="3" t="s">
        <v>53</v>
      </c>
      <c r="L30" s="8" t="s">
        <v>53</v>
      </c>
      <c r="M30" s="8" t="s">
        <v>170</v>
      </c>
      <c r="N30" s="8" t="s">
        <v>70</v>
      </c>
      <c r="O30" s="3" t="s">
        <v>57</v>
      </c>
      <c r="P30" s="3" t="s">
        <v>57</v>
      </c>
      <c r="Q30" s="3" t="s">
        <v>57</v>
      </c>
      <c r="R30" s="3" t="s">
        <v>58</v>
      </c>
      <c r="S30" s="3" t="s">
        <v>112</v>
      </c>
      <c r="T30" s="3" t="s">
        <v>60</v>
      </c>
      <c r="U30" s="3" t="s">
        <v>61</v>
      </c>
      <c r="V30" s="4">
        <v>75</v>
      </c>
      <c r="W30" s="4">
        <v>150</v>
      </c>
      <c r="X30" s="5">
        <f t="shared" si="0"/>
        <v>2</v>
      </c>
      <c r="Y30" s="5">
        <f t="shared" si="1"/>
        <v>4</v>
      </c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>
        <v>2</v>
      </c>
      <c r="AQ30" s="3">
        <v>2</v>
      </c>
      <c r="AR30" s="3"/>
      <c r="AS30" s="3"/>
      <c r="AT30" s="3"/>
      <c r="AU30" s="3"/>
    </row>
    <row r="31" spans="1:47" ht="158.25" customHeight="1" x14ac:dyDescent="0.25">
      <c r="A31" s="3" t="s">
        <v>76</v>
      </c>
      <c r="B31" s="3" t="s">
        <v>47</v>
      </c>
      <c r="C31" s="3" t="s">
        <v>65</v>
      </c>
      <c r="D31" s="3" t="s">
        <v>171</v>
      </c>
      <c r="E31" s="3"/>
      <c r="F31" s="3"/>
      <c r="G31" s="3"/>
      <c r="H31" s="3" t="s">
        <v>172</v>
      </c>
      <c r="I31" s="8" t="s">
        <v>71</v>
      </c>
      <c r="J31" s="8" t="s">
        <v>145</v>
      </c>
      <c r="K31" s="3" t="s">
        <v>53</v>
      </c>
      <c r="L31" s="8" t="s">
        <v>173</v>
      </c>
      <c r="M31" s="8" t="s">
        <v>53</v>
      </c>
      <c r="N31" s="8" t="s">
        <v>174</v>
      </c>
      <c r="O31" s="3" t="s">
        <v>57</v>
      </c>
      <c r="P31" s="3" t="s">
        <v>57</v>
      </c>
      <c r="Q31" s="3" t="s">
        <v>57</v>
      </c>
      <c r="R31" s="3" t="s">
        <v>58</v>
      </c>
      <c r="S31" s="3" t="s">
        <v>112</v>
      </c>
      <c r="T31" s="3" t="s">
        <v>60</v>
      </c>
      <c r="U31" s="3" t="s">
        <v>175</v>
      </c>
      <c r="V31" s="4">
        <v>90</v>
      </c>
      <c r="W31" s="4">
        <v>179.9</v>
      </c>
      <c r="X31" s="5">
        <f t="shared" si="0"/>
        <v>1</v>
      </c>
      <c r="Y31" s="5">
        <f t="shared" si="1"/>
        <v>1</v>
      </c>
      <c r="Z31" s="3"/>
      <c r="AA31" s="3"/>
      <c r="AB31" s="3"/>
      <c r="AC31" s="3"/>
      <c r="AD31" s="3"/>
      <c r="AE31" s="3"/>
      <c r="AF31" s="3"/>
      <c r="AG31" s="3"/>
      <c r="AH31" s="3"/>
      <c r="AI31" s="3">
        <v>1</v>
      </c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58.25" customHeight="1" x14ac:dyDescent="0.25">
      <c r="A32" s="3" t="s">
        <v>83</v>
      </c>
      <c r="B32" s="3" t="s">
        <v>47</v>
      </c>
      <c r="C32" s="3" t="s">
        <v>84</v>
      </c>
      <c r="D32" s="3" t="s">
        <v>176</v>
      </c>
      <c r="E32" s="3"/>
      <c r="F32" s="3"/>
      <c r="G32" s="3"/>
      <c r="H32" s="3" t="s">
        <v>177</v>
      </c>
      <c r="I32" s="8" t="s">
        <v>94</v>
      </c>
      <c r="J32" s="8" t="s">
        <v>94</v>
      </c>
      <c r="K32" s="3" t="s">
        <v>53</v>
      </c>
      <c r="L32" s="8" t="s">
        <v>53</v>
      </c>
      <c r="M32" s="8" t="s">
        <v>178</v>
      </c>
      <c r="N32" s="8" t="s">
        <v>126</v>
      </c>
      <c r="O32" s="3" t="s">
        <v>57</v>
      </c>
      <c r="P32" s="3" t="s">
        <v>57</v>
      </c>
      <c r="Q32" s="3" t="s">
        <v>57</v>
      </c>
      <c r="R32" s="3" t="s">
        <v>58</v>
      </c>
      <c r="S32" s="3" t="s">
        <v>112</v>
      </c>
      <c r="T32" s="3" t="s">
        <v>60</v>
      </c>
      <c r="U32" s="3" t="s">
        <v>61</v>
      </c>
      <c r="V32" s="4">
        <v>100</v>
      </c>
      <c r="W32" s="4">
        <v>200</v>
      </c>
      <c r="X32" s="5">
        <f t="shared" si="0"/>
        <v>1</v>
      </c>
      <c r="Y32" s="5">
        <f t="shared" si="1"/>
        <v>1</v>
      </c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>
        <v>1</v>
      </c>
      <c r="AO32" s="3"/>
      <c r="AP32" s="3"/>
      <c r="AQ32" s="3"/>
      <c r="AR32" s="3"/>
      <c r="AS32" s="3"/>
      <c r="AT32" s="3"/>
      <c r="AU32" s="3"/>
    </row>
    <row r="33" spans="1:47" ht="158.25" customHeight="1" x14ac:dyDescent="0.25">
      <c r="A33" s="3" t="s">
        <v>83</v>
      </c>
      <c r="B33" s="3" t="s">
        <v>47</v>
      </c>
      <c r="C33" s="3" t="s">
        <v>84</v>
      </c>
      <c r="D33" s="3" t="s">
        <v>179</v>
      </c>
      <c r="E33" s="3"/>
      <c r="F33" s="3"/>
      <c r="G33" s="3"/>
      <c r="H33" s="3" t="s">
        <v>180</v>
      </c>
      <c r="I33" s="8" t="s">
        <v>145</v>
      </c>
      <c r="J33" s="8" t="s">
        <v>145</v>
      </c>
      <c r="K33" s="3" t="s">
        <v>53</v>
      </c>
      <c r="L33" s="8" t="s">
        <v>53</v>
      </c>
      <c r="M33" s="8" t="s">
        <v>181</v>
      </c>
      <c r="N33" s="8" t="s">
        <v>70</v>
      </c>
      <c r="O33" s="3" t="s">
        <v>57</v>
      </c>
      <c r="P33" s="3" t="s">
        <v>57</v>
      </c>
      <c r="Q33" s="3" t="s">
        <v>57</v>
      </c>
      <c r="R33" s="3" t="s">
        <v>58</v>
      </c>
      <c r="S33" s="3" t="s">
        <v>112</v>
      </c>
      <c r="T33" s="3" t="s">
        <v>60</v>
      </c>
      <c r="U33" s="3" t="s">
        <v>61</v>
      </c>
      <c r="V33" s="4">
        <v>95</v>
      </c>
      <c r="W33" s="4">
        <v>190</v>
      </c>
      <c r="X33" s="5">
        <f t="shared" si="0"/>
        <v>1</v>
      </c>
      <c r="Y33" s="5">
        <f t="shared" si="1"/>
        <v>30</v>
      </c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>
        <v>30</v>
      </c>
      <c r="AR33" s="3"/>
      <c r="AS33" s="3"/>
      <c r="AT33" s="3"/>
      <c r="AU33" s="3"/>
    </row>
    <row r="34" spans="1:47" ht="158.25" customHeight="1" x14ac:dyDescent="0.25">
      <c r="A34" s="3" t="s">
        <v>76</v>
      </c>
      <c r="B34" s="3" t="s">
        <v>47</v>
      </c>
      <c r="C34" s="3" t="s">
        <v>65</v>
      </c>
      <c r="D34" s="3" t="s">
        <v>182</v>
      </c>
      <c r="E34" s="3"/>
      <c r="F34" s="3"/>
      <c r="G34" s="3"/>
      <c r="H34" s="3" t="s">
        <v>183</v>
      </c>
      <c r="I34" s="8" t="s">
        <v>184</v>
      </c>
      <c r="J34" s="8" t="s">
        <v>185</v>
      </c>
      <c r="K34" s="3" t="s">
        <v>53</v>
      </c>
      <c r="L34" s="8" t="s">
        <v>72</v>
      </c>
      <c r="M34" s="8" t="s">
        <v>186</v>
      </c>
      <c r="N34" s="8" t="s">
        <v>101</v>
      </c>
      <c r="O34" s="3" t="s">
        <v>57</v>
      </c>
      <c r="P34" s="3" t="s">
        <v>57</v>
      </c>
      <c r="Q34" s="3" t="s">
        <v>57</v>
      </c>
      <c r="R34" s="3" t="s">
        <v>58</v>
      </c>
      <c r="S34" s="3" t="s">
        <v>112</v>
      </c>
      <c r="T34" s="3" t="s">
        <v>60</v>
      </c>
      <c r="U34" s="3" t="s">
        <v>102</v>
      </c>
      <c r="V34" s="4">
        <v>55</v>
      </c>
      <c r="W34" s="4">
        <v>110</v>
      </c>
      <c r="X34" s="5">
        <f t="shared" si="0"/>
        <v>1</v>
      </c>
      <c r="Y34" s="5">
        <f t="shared" si="1"/>
        <v>1</v>
      </c>
      <c r="Z34" s="3"/>
      <c r="AA34" s="3"/>
      <c r="AB34" s="3"/>
      <c r="AC34" s="3"/>
      <c r="AD34" s="3"/>
      <c r="AE34" s="3"/>
      <c r="AF34" s="3"/>
      <c r="AG34" s="3"/>
      <c r="AH34" s="3"/>
      <c r="AI34" s="3">
        <v>1</v>
      </c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8.25" customHeight="1" x14ac:dyDescent="0.25">
      <c r="A35" s="3" t="s">
        <v>83</v>
      </c>
      <c r="B35" s="3" t="s">
        <v>47</v>
      </c>
      <c r="C35" s="3" t="s">
        <v>84</v>
      </c>
      <c r="D35" s="3" t="s">
        <v>156</v>
      </c>
      <c r="E35" s="3"/>
      <c r="F35" s="3"/>
      <c r="G35" s="3"/>
      <c r="H35" s="3" t="s">
        <v>187</v>
      </c>
      <c r="I35" s="8" t="s">
        <v>188</v>
      </c>
      <c r="J35" s="8" t="s">
        <v>188</v>
      </c>
      <c r="K35" s="3" t="s">
        <v>53</v>
      </c>
      <c r="L35" s="8" t="s">
        <v>53</v>
      </c>
      <c r="M35" s="8" t="s">
        <v>157</v>
      </c>
      <c r="N35" s="8" t="s">
        <v>70</v>
      </c>
      <c r="O35" s="3" t="s">
        <v>57</v>
      </c>
      <c r="P35" s="3" t="s">
        <v>57</v>
      </c>
      <c r="Q35" s="3" t="s">
        <v>57</v>
      </c>
      <c r="R35" s="3" t="s">
        <v>58</v>
      </c>
      <c r="S35" s="3" t="s">
        <v>112</v>
      </c>
      <c r="T35" s="3" t="s">
        <v>60</v>
      </c>
      <c r="U35" s="3" t="s">
        <v>61</v>
      </c>
      <c r="V35" s="4">
        <v>50</v>
      </c>
      <c r="W35" s="4">
        <v>100</v>
      </c>
      <c r="X35" s="5">
        <f t="shared" si="0"/>
        <v>1</v>
      </c>
      <c r="Y35" s="5">
        <f t="shared" si="1"/>
        <v>25</v>
      </c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>
        <v>25</v>
      </c>
      <c r="AN35" s="3"/>
      <c r="AO35" s="3"/>
      <c r="AP35" s="3"/>
      <c r="AQ35" s="3"/>
      <c r="AR35" s="3"/>
      <c r="AS35" s="3"/>
      <c r="AT35" s="3"/>
      <c r="AU35" s="3"/>
    </row>
    <row r="36" spans="1:47" ht="158.25" customHeight="1" x14ac:dyDescent="0.25">
      <c r="A36" s="3" t="s">
        <v>65</v>
      </c>
      <c r="B36" s="3"/>
      <c r="C36" s="3" t="s">
        <v>65</v>
      </c>
      <c r="D36" s="3" t="s">
        <v>189</v>
      </c>
      <c r="E36" s="3"/>
      <c r="F36" s="3"/>
      <c r="G36" s="3"/>
      <c r="H36" s="3" t="s">
        <v>190</v>
      </c>
      <c r="I36" s="8" t="s">
        <v>191</v>
      </c>
      <c r="J36" s="8" t="s">
        <v>191</v>
      </c>
      <c r="K36" s="3" t="s">
        <v>53</v>
      </c>
      <c r="L36" s="8" t="s">
        <v>192</v>
      </c>
      <c r="M36" s="8" t="s">
        <v>193</v>
      </c>
      <c r="N36" s="8" t="s">
        <v>194</v>
      </c>
      <c r="O36" s="3" t="s">
        <v>57</v>
      </c>
      <c r="P36" s="3" t="s">
        <v>57</v>
      </c>
      <c r="Q36" s="3" t="s">
        <v>57</v>
      </c>
      <c r="R36" s="3" t="s">
        <v>58</v>
      </c>
      <c r="S36" s="3" t="s">
        <v>112</v>
      </c>
      <c r="T36" s="3" t="s">
        <v>60</v>
      </c>
      <c r="U36" s="3" t="s">
        <v>61</v>
      </c>
      <c r="V36" s="4">
        <v>47.5</v>
      </c>
      <c r="W36" s="4">
        <v>100</v>
      </c>
      <c r="X36" s="5">
        <f t="shared" si="0"/>
        <v>1</v>
      </c>
      <c r="Y36" s="5">
        <f t="shared" si="1"/>
        <v>147</v>
      </c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>
        <v>147</v>
      </c>
      <c r="AM36" s="3"/>
      <c r="AN36" s="3"/>
      <c r="AO36" s="3"/>
      <c r="AP36" s="3"/>
      <c r="AQ36" s="3"/>
      <c r="AR36" s="3"/>
      <c r="AS36" s="3"/>
      <c r="AT36" s="3"/>
      <c r="AU36" s="3"/>
    </row>
    <row r="37" spans="1:47" ht="158.25" customHeight="1" x14ac:dyDescent="0.25">
      <c r="A37" s="3" t="s">
        <v>76</v>
      </c>
      <c r="B37" s="3" t="s">
        <v>47</v>
      </c>
      <c r="C37" s="3" t="s">
        <v>65</v>
      </c>
      <c r="D37" s="3" t="s">
        <v>195</v>
      </c>
      <c r="E37" s="3"/>
      <c r="F37" s="3"/>
      <c r="G37" s="3"/>
      <c r="H37" s="3" t="s">
        <v>196</v>
      </c>
      <c r="I37" s="8" t="s">
        <v>197</v>
      </c>
      <c r="J37" s="8" t="s">
        <v>197</v>
      </c>
      <c r="K37" s="3" t="s">
        <v>53</v>
      </c>
      <c r="L37" s="8" t="s">
        <v>53</v>
      </c>
      <c r="M37" s="8" t="s">
        <v>198</v>
      </c>
      <c r="N37" s="8" t="s">
        <v>199</v>
      </c>
      <c r="O37" s="3" t="s">
        <v>200</v>
      </c>
      <c r="P37" s="3" t="s">
        <v>201</v>
      </c>
      <c r="Q37" s="3" t="s">
        <v>57</v>
      </c>
      <c r="R37" s="3" t="s">
        <v>58</v>
      </c>
      <c r="S37" s="3" t="s">
        <v>112</v>
      </c>
      <c r="T37" s="3" t="s">
        <v>60</v>
      </c>
      <c r="U37" s="3" t="s">
        <v>175</v>
      </c>
      <c r="V37" s="4">
        <v>90</v>
      </c>
      <c r="W37" s="4">
        <v>180</v>
      </c>
      <c r="X37" s="5">
        <f t="shared" si="0"/>
        <v>1</v>
      </c>
      <c r="Y37" s="5">
        <f t="shared" si="1"/>
        <v>3</v>
      </c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>
        <v>3</v>
      </c>
      <c r="AR37" s="3"/>
      <c r="AS37" s="3"/>
      <c r="AT37" s="3"/>
      <c r="AU37" s="3"/>
    </row>
    <row r="38" spans="1:47" ht="158.25" customHeight="1" x14ac:dyDescent="0.25">
      <c r="A38" s="3" t="s">
        <v>83</v>
      </c>
      <c r="B38" s="3" t="s">
        <v>47</v>
      </c>
      <c r="C38" s="3" t="s">
        <v>84</v>
      </c>
      <c r="D38" s="3" t="s">
        <v>202</v>
      </c>
      <c r="E38" s="3"/>
      <c r="F38" s="3"/>
      <c r="G38" s="3"/>
      <c r="H38" s="3" t="s">
        <v>203</v>
      </c>
      <c r="I38" s="8" t="s">
        <v>204</v>
      </c>
      <c r="J38" s="8" t="s">
        <v>205</v>
      </c>
      <c r="K38" s="3" t="s">
        <v>53</v>
      </c>
      <c r="L38" s="8" t="s">
        <v>206</v>
      </c>
      <c r="M38" s="8" t="s">
        <v>206</v>
      </c>
      <c r="N38" s="8" t="s">
        <v>207</v>
      </c>
      <c r="O38" s="3" t="s">
        <v>57</v>
      </c>
      <c r="P38" s="3" t="s">
        <v>57</v>
      </c>
      <c r="Q38" s="3" t="s">
        <v>57</v>
      </c>
      <c r="R38" s="3" t="s">
        <v>58</v>
      </c>
      <c r="S38" s="3" t="s">
        <v>112</v>
      </c>
      <c r="T38" s="3" t="s">
        <v>60</v>
      </c>
      <c r="U38" s="3" t="s">
        <v>175</v>
      </c>
      <c r="V38" s="4">
        <v>65</v>
      </c>
      <c r="W38" s="4">
        <v>130</v>
      </c>
      <c r="X38" s="5">
        <f t="shared" si="0"/>
        <v>1</v>
      </c>
      <c r="Y38" s="5">
        <f t="shared" si="1"/>
        <v>1</v>
      </c>
      <c r="Z38" s="3"/>
      <c r="AA38" s="3"/>
      <c r="AB38" s="3"/>
      <c r="AC38" s="3"/>
      <c r="AD38" s="3"/>
      <c r="AE38" s="3">
        <v>1</v>
      </c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ht="158.25" customHeight="1" x14ac:dyDescent="0.25">
      <c r="A39" s="3" t="s">
        <v>123</v>
      </c>
      <c r="B39" s="3" t="s">
        <v>124</v>
      </c>
      <c r="C39" s="3" t="s">
        <v>65</v>
      </c>
      <c r="D39" s="3" t="s">
        <v>209</v>
      </c>
      <c r="E39" s="3"/>
      <c r="F39" s="3"/>
      <c r="G39" s="3"/>
      <c r="H39" s="3" t="s">
        <v>210</v>
      </c>
      <c r="I39" s="8" t="s">
        <v>211</v>
      </c>
      <c r="J39" s="8" t="s">
        <v>212</v>
      </c>
      <c r="K39" s="3" t="s">
        <v>53</v>
      </c>
      <c r="L39" s="8" t="s">
        <v>213</v>
      </c>
      <c r="M39" s="8" t="s">
        <v>214</v>
      </c>
      <c r="N39" s="8" t="s">
        <v>215</v>
      </c>
      <c r="O39" s="3" t="s">
        <v>57</v>
      </c>
      <c r="P39" s="3" t="s">
        <v>57</v>
      </c>
      <c r="Q39" s="3" t="s">
        <v>57</v>
      </c>
      <c r="R39" s="3" t="s">
        <v>58</v>
      </c>
      <c r="S39" s="3" t="s">
        <v>208</v>
      </c>
      <c r="T39" s="3" t="s">
        <v>60</v>
      </c>
      <c r="U39" s="3" t="s">
        <v>175</v>
      </c>
      <c r="V39" s="4">
        <v>65</v>
      </c>
      <c r="W39" s="4">
        <v>130</v>
      </c>
      <c r="X39" s="5">
        <f t="shared" si="0"/>
        <v>4</v>
      </c>
      <c r="Y39" s="5">
        <f t="shared" si="1"/>
        <v>40</v>
      </c>
      <c r="Z39" s="3">
        <v>7</v>
      </c>
      <c r="AA39" s="3">
        <v>14</v>
      </c>
      <c r="AB39" s="3">
        <v>17</v>
      </c>
      <c r="AC39" s="3"/>
      <c r="AD39" s="3"/>
      <c r="AE39" s="3"/>
      <c r="AF39" s="3"/>
      <c r="AG39" s="3">
        <v>2</v>
      </c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ht="158.25" customHeight="1" x14ac:dyDescent="0.25">
      <c r="A40" s="3" t="s">
        <v>123</v>
      </c>
      <c r="B40" s="3" t="s">
        <v>124</v>
      </c>
      <c r="C40" s="3" t="s">
        <v>65</v>
      </c>
      <c r="D40" s="3" t="s">
        <v>209</v>
      </c>
      <c r="E40" s="3"/>
      <c r="F40" s="3"/>
      <c r="G40" s="3"/>
      <c r="H40" s="3" t="s">
        <v>216</v>
      </c>
      <c r="I40" s="8" t="s">
        <v>217</v>
      </c>
      <c r="J40" s="8" t="s">
        <v>218</v>
      </c>
      <c r="K40" s="3" t="s">
        <v>53</v>
      </c>
      <c r="L40" s="8" t="s">
        <v>213</v>
      </c>
      <c r="M40" s="8" t="s">
        <v>214</v>
      </c>
      <c r="N40" s="8" t="s">
        <v>215</v>
      </c>
      <c r="O40" s="3" t="s">
        <v>57</v>
      </c>
      <c r="P40" s="3" t="s">
        <v>57</v>
      </c>
      <c r="Q40" s="3" t="s">
        <v>57</v>
      </c>
      <c r="R40" s="3" t="s">
        <v>58</v>
      </c>
      <c r="S40" s="3" t="s">
        <v>208</v>
      </c>
      <c r="T40" s="3" t="s">
        <v>60</v>
      </c>
      <c r="U40" s="3" t="s">
        <v>175</v>
      </c>
      <c r="V40" s="4">
        <v>65</v>
      </c>
      <c r="W40" s="4">
        <v>130</v>
      </c>
      <c r="X40" s="5">
        <f t="shared" si="0"/>
        <v>4</v>
      </c>
      <c r="Y40" s="5">
        <f t="shared" si="1"/>
        <v>58</v>
      </c>
      <c r="Z40" s="3">
        <v>9</v>
      </c>
      <c r="AA40" s="3">
        <v>18</v>
      </c>
      <c r="AB40" s="3">
        <v>17</v>
      </c>
      <c r="AC40" s="3"/>
      <c r="AD40" s="3">
        <v>14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ht="158.25" customHeight="1" x14ac:dyDescent="0.25">
      <c r="A41" s="3" t="s">
        <v>46</v>
      </c>
      <c r="B41" s="3" t="s">
        <v>47</v>
      </c>
      <c r="C41" s="3" t="s">
        <v>48</v>
      </c>
      <c r="D41" s="3" t="s">
        <v>219</v>
      </c>
      <c r="E41" s="3"/>
      <c r="F41" s="3"/>
      <c r="G41" s="3"/>
      <c r="H41" s="3" t="s">
        <v>220</v>
      </c>
      <c r="I41" s="8" t="s">
        <v>221</v>
      </c>
      <c r="J41" s="8" t="s">
        <v>222</v>
      </c>
      <c r="K41" s="3" t="s">
        <v>53</v>
      </c>
      <c r="L41" s="8" t="s">
        <v>223</v>
      </c>
      <c r="M41" s="8" t="s">
        <v>214</v>
      </c>
      <c r="N41" s="8" t="s">
        <v>224</v>
      </c>
      <c r="O41" s="3" t="s">
        <v>225</v>
      </c>
      <c r="P41" s="3" t="s">
        <v>132</v>
      </c>
      <c r="Q41" s="3" t="s">
        <v>57</v>
      </c>
      <c r="R41" s="3" t="s">
        <v>58</v>
      </c>
      <c r="S41" s="3" t="s">
        <v>208</v>
      </c>
      <c r="T41" s="3" t="s">
        <v>60</v>
      </c>
      <c r="U41" s="3" t="s">
        <v>61</v>
      </c>
      <c r="V41" s="4">
        <v>70</v>
      </c>
      <c r="W41" s="4">
        <v>140</v>
      </c>
      <c r="X41" s="5">
        <f t="shared" si="0"/>
        <v>3</v>
      </c>
      <c r="Y41" s="5">
        <f t="shared" si="1"/>
        <v>13</v>
      </c>
      <c r="Z41" s="3">
        <v>4</v>
      </c>
      <c r="AA41" s="3"/>
      <c r="AB41" s="3">
        <v>8</v>
      </c>
      <c r="AC41" s="3"/>
      <c r="AD41" s="3"/>
      <c r="AE41" s="3"/>
      <c r="AF41" s="3">
        <v>1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ht="158.25" customHeight="1" x14ac:dyDescent="0.25">
      <c r="A42" s="3" t="s">
        <v>76</v>
      </c>
      <c r="B42" s="3" t="s">
        <v>47</v>
      </c>
      <c r="C42" s="3" t="s">
        <v>65</v>
      </c>
      <c r="D42" s="3" t="s">
        <v>226</v>
      </c>
      <c r="E42" s="3"/>
      <c r="F42" s="3"/>
      <c r="G42" s="3"/>
      <c r="H42" s="3" t="s">
        <v>227</v>
      </c>
      <c r="I42" s="8" t="s">
        <v>228</v>
      </c>
      <c r="J42" s="8" t="s">
        <v>228</v>
      </c>
      <c r="K42" s="3" t="s">
        <v>53</v>
      </c>
      <c r="L42" s="8" t="s">
        <v>53</v>
      </c>
      <c r="M42" s="8" t="s">
        <v>229</v>
      </c>
      <c r="N42" s="8" t="s">
        <v>230</v>
      </c>
      <c r="O42" s="3" t="s">
        <v>57</v>
      </c>
      <c r="P42" s="3" t="s">
        <v>57</v>
      </c>
      <c r="Q42" s="3" t="s">
        <v>57</v>
      </c>
      <c r="R42" s="3" t="s">
        <v>58</v>
      </c>
      <c r="S42" s="3" t="s">
        <v>208</v>
      </c>
      <c r="T42" s="3" t="s">
        <v>60</v>
      </c>
      <c r="U42" s="3" t="s">
        <v>175</v>
      </c>
      <c r="V42" s="4">
        <v>80</v>
      </c>
      <c r="W42" s="4">
        <v>160</v>
      </c>
      <c r="X42" s="5">
        <f t="shared" si="0"/>
        <v>3</v>
      </c>
      <c r="Y42" s="5">
        <f t="shared" si="1"/>
        <v>7</v>
      </c>
      <c r="Z42" s="3"/>
      <c r="AA42" s="3">
        <v>1</v>
      </c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>
        <v>2</v>
      </c>
      <c r="AR42" s="3"/>
      <c r="AS42" s="3">
        <v>4</v>
      </c>
      <c r="AT42" s="3"/>
      <c r="AU42" s="3"/>
    </row>
    <row r="43" spans="1:47" ht="158.25" customHeight="1" x14ac:dyDescent="0.25">
      <c r="A43" s="3" t="s">
        <v>231</v>
      </c>
      <c r="B43" s="3" t="s">
        <v>124</v>
      </c>
      <c r="C43" s="3" t="s">
        <v>84</v>
      </c>
      <c r="D43" s="3" t="s">
        <v>232</v>
      </c>
      <c r="E43" s="3"/>
      <c r="F43" s="3"/>
      <c r="G43" s="3"/>
      <c r="H43" s="3" t="s">
        <v>233</v>
      </c>
      <c r="I43" s="8" t="s">
        <v>234</v>
      </c>
      <c r="J43" s="8" t="s">
        <v>234</v>
      </c>
      <c r="K43" s="3" t="s">
        <v>53</v>
      </c>
      <c r="L43" s="8" t="s">
        <v>235</v>
      </c>
      <c r="M43" s="8" t="s">
        <v>235</v>
      </c>
      <c r="N43" s="8" t="s">
        <v>236</v>
      </c>
      <c r="O43" s="3" t="s">
        <v>57</v>
      </c>
      <c r="P43" s="3" t="s">
        <v>57</v>
      </c>
      <c r="Q43" s="3" t="s">
        <v>57</v>
      </c>
      <c r="R43" s="3" t="s">
        <v>58</v>
      </c>
      <c r="S43" s="3" t="s">
        <v>208</v>
      </c>
      <c r="T43" s="3" t="s">
        <v>60</v>
      </c>
      <c r="U43" s="3" t="s">
        <v>61</v>
      </c>
      <c r="V43" s="4">
        <v>65</v>
      </c>
      <c r="W43" s="4">
        <v>130</v>
      </c>
      <c r="X43" s="5">
        <f t="shared" si="0"/>
        <v>3</v>
      </c>
      <c r="Y43" s="5">
        <f t="shared" si="1"/>
        <v>3</v>
      </c>
      <c r="Z43" s="3"/>
      <c r="AA43" s="3"/>
      <c r="AB43" s="3"/>
      <c r="AC43" s="3"/>
      <c r="AD43" s="3"/>
      <c r="AE43" s="3"/>
      <c r="AF43" s="3">
        <v>1</v>
      </c>
      <c r="AG43" s="3"/>
      <c r="AH43" s="3">
        <v>1</v>
      </c>
      <c r="AI43" s="3"/>
      <c r="AJ43" s="3"/>
      <c r="AK43" s="3">
        <v>1</v>
      </c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ht="158.25" customHeight="1" x14ac:dyDescent="0.25">
      <c r="A44" s="3" t="s">
        <v>76</v>
      </c>
      <c r="B44" s="3" t="s">
        <v>47</v>
      </c>
      <c r="C44" s="3" t="s">
        <v>65</v>
      </c>
      <c r="D44" s="3" t="s">
        <v>237</v>
      </c>
      <c r="E44" s="3"/>
      <c r="F44" s="3"/>
      <c r="G44" s="3"/>
      <c r="H44" s="3" t="s">
        <v>238</v>
      </c>
      <c r="I44" s="8" t="s">
        <v>239</v>
      </c>
      <c r="J44" s="8" t="s">
        <v>239</v>
      </c>
      <c r="K44" s="3" t="s">
        <v>53</v>
      </c>
      <c r="L44" s="8" t="s">
        <v>53</v>
      </c>
      <c r="M44" s="8" t="s">
        <v>240</v>
      </c>
      <c r="N44" s="8" t="s">
        <v>241</v>
      </c>
      <c r="O44" s="3" t="s">
        <v>154</v>
      </c>
      <c r="P44" s="3" t="s">
        <v>155</v>
      </c>
      <c r="Q44" s="3" t="s">
        <v>57</v>
      </c>
      <c r="R44" s="3" t="s">
        <v>58</v>
      </c>
      <c r="S44" s="3" t="s">
        <v>208</v>
      </c>
      <c r="T44" s="3" t="s">
        <v>60</v>
      </c>
      <c r="U44" s="3" t="s">
        <v>175</v>
      </c>
      <c r="V44" s="4">
        <v>75</v>
      </c>
      <c r="W44" s="4">
        <v>150</v>
      </c>
      <c r="X44" s="5">
        <f t="shared" si="0"/>
        <v>2</v>
      </c>
      <c r="Y44" s="5">
        <f t="shared" si="1"/>
        <v>3</v>
      </c>
      <c r="Z44" s="3">
        <v>2</v>
      </c>
      <c r="AA44" s="3"/>
      <c r="AB44" s="3"/>
      <c r="AC44" s="3"/>
      <c r="AD44" s="3"/>
      <c r="AE44" s="3"/>
      <c r="AF44" s="3"/>
      <c r="AG44" s="3"/>
      <c r="AH44" s="3">
        <v>1</v>
      </c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ht="158.25" customHeight="1" x14ac:dyDescent="0.25">
      <c r="A45" s="3" t="s">
        <v>123</v>
      </c>
      <c r="B45" s="3" t="s">
        <v>124</v>
      </c>
      <c r="C45" s="3" t="s">
        <v>65</v>
      </c>
      <c r="D45" s="3" t="s">
        <v>242</v>
      </c>
      <c r="E45" s="3"/>
      <c r="F45" s="3"/>
      <c r="G45" s="3"/>
      <c r="H45" s="3" t="s">
        <v>243</v>
      </c>
      <c r="I45" s="8" t="s">
        <v>244</v>
      </c>
      <c r="J45" s="8" t="s">
        <v>121</v>
      </c>
      <c r="K45" s="3" t="s">
        <v>53</v>
      </c>
      <c r="L45" s="8" t="s">
        <v>213</v>
      </c>
      <c r="M45" s="8" t="s">
        <v>214</v>
      </c>
      <c r="N45" s="8" t="s">
        <v>215</v>
      </c>
      <c r="O45" s="3" t="s">
        <v>57</v>
      </c>
      <c r="P45" s="3" t="s">
        <v>57</v>
      </c>
      <c r="Q45" s="3" t="s">
        <v>57</v>
      </c>
      <c r="R45" s="3" t="s">
        <v>58</v>
      </c>
      <c r="S45" s="3" t="s">
        <v>208</v>
      </c>
      <c r="T45" s="3" t="s">
        <v>60</v>
      </c>
      <c r="U45" s="3" t="s">
        <v>102</v>
      </c>
      <c r="V45" s="4">
        <v>55</v>
      </c>
      <c r="W45" s="4">
        <v>109.9</v>
      </c>
      <c r="X45" s="5">
        <f t="shared" si="0"/>
        <v>1</v>
      </c>
      <c r="Y45" s="5">
        <f t="shared" si="1"/>
        <v>1</v>
      </c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>
        <v>1</v>
      </c>
      <c r="AN45" s="3"/>
      <c r="AO45" s="3"/>
      <c r="AP45" s="3"/>
      <c r="AQ45" s="3"/>
      <c r="AR45" s="3"/>
      <c r="AS45" s="3"/>
      <c r="AT45" s="3"/>
      <c r="AU45" s="3"/>
    </row>
    <row r="46" spans="1:47" ht="158.25" customHeight="1" x14ac:dyDescent="0.25">
      <c r="A46" s="3" t="s">
        <v>46</v>
      </c>
      <c r="B46" s="3" t="s">
        <v>47</v>
      </c>
      <c r="C46" s="3" t="s">
        <v>48</v>
      </c>
      <c r="D46" s="3" t="s">
        <v>243</v>
      </c>
      <c r="E46" s="3"/>
      <c r="F46" s="3"/>
      <c r="G46" s="3"/>
      <c r="H46" s="3" t="s">
        <v>245</v>
      </c>
      <c r="I46" s="8" t="s">
        <v>121</v>
      </c>
      <c r="J46" s="8" t="s">
        <v>121</v>
      </c>
      <c r="K46" s="3" t="s">
        <v>53</v>
      </c>
      <c r="L46" s="8" t="s">
        <v>72</v>
      </c>
      <c r="M46" s="8" t="s">
        <v>246</v>
      </c>
      <c r="N46" s="8" t="s">
        <v>215</v>
      </c>
      <c r="O46" s="3" t="s">
        <v>57</v>
      </c>
      <c r="P46" s="3" t="s">
        <v>57</v>
      </c>
      <c r="Q46" s="3" t="s">
        <v>57</v>
      </c>
      <c r="R46" s="3" t="s">
        <v>58</v>
      </c>
      <c r="S46" s="3" t="s">
        <v>208</v>
      </c>
      <c r="T46" s="3" t="s">
        <v>60</v>
      </c>
      <c r="U46" s="3" t="s">
        <v>102</v>
      </c>
      <c r="V46" s="4">
        <v>50</v>
      </c>
      <c r="W46" s="4">
        <v>100</v>
      </c>
      <c r="X46" s="5">
        <f t="shared" si="0"/>
        <v>1</v>
      </c>
      <c r="Y46" s="5">
        <f t="shared" si="1"/>
        <v>1</v>
      </c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>
        <v>1</v>
      </c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ht="158.25" customHeight="1" x14ac:dyDescent="0.25">
      <c r="A47" s="3" t="s">
        <v>123</v>
      </c>
      <c r="B47" s="3" t="s">
        <v>124</v>
      </c>
      <c r="C47" s="3" t="s">
        <v>65</v>
      </c>
      <c r="D47" s="3" t="s">
        <v>209</v>
      </c>
      <c r="E47" s="3"/>
      <c r="F47" s="3"/>
      <c r="G47" s="3"/>
      <c r="H47" s="3" t="s">
        <v>247</v>
      </c>
      <c r="I47" s="8" t="s">
        <v>248</v>
      </c>
      <c r="J47" s="8" t="s">
        <v>249</v>
      </c>
      <c r="K47" s="3" t="s">
        <v>53</v>
      </c>
      <c r="L47" s="8" t="s">
        <v>213</v>
      </c>
      <c r="M47" s="8" t="s">
        <v>214</v>
      </c>
      <c r="N47" s="8" t="s">
        <v>215</v>
      </c>
      <c r="O47" s="3" t="s">
        <v>57</v>
      </c>
      <c r="P47" s="3" t="s">
        <v>57</v>
      </c>
      <c r="Q47" s="3" t="s">
        <v>57</v>
      </c>
      <c r="R47" s="3" t="s">
        <v>58</v>
      </c>
      <c r="S47" s="3" t="s">
        <v>208</v>
      </c>
      <c r="T47" s="3" t="s">
        <v>60</v>
      </c>
      <c r="U47" s="3" t="s">
        <v>61</v>
      </c>
      <c r="V47" s="4">
        <v>57.41</v>
      </c>
      <c r="W47" s="4">
        <v>130</v>
      </c>
      <c r="X47" s="5">
        <f t="shared" si="0"/>
        <v>1</v>
      </c>
      <c r="Y47" s="5">
        <f t="shared" si="1"/>
        <v>1</v>
      </c>
      <c r="Z47" s="3"/>
      <c r="AA47" s="3"/>
      <c r="AB47" s="3"/>
      <c r="AC47" s="3"/>
      <c r="AD47" s="3"/>
      <c r="AE47" s="3">
        <v>1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58.25" customHeight="1" x14ac:dyDescent="0.25">
      <c r="A48" s="3" t="s">
        <v>123</v>
      </c>
      <c r="B48" s="3" t="s">
        <v>124</v>
      </c>
      <c r="C48" s="3" t="s">
        <v>65</v>
      </c>
      <c r="D48" s="3" t="s">
        <v>209</v>
      </c>
      <c r="E48" s="3"/>
      <c r="F48" s="3"/>
      <c r="G48" s="3"/>
      <c r="H48" s="3" t="s">
        <v>250</v>
      </c>
      <c r="I48" s="8" t="s">
        <v>251</v>
      </c>
      <c r="J48" s="8" t="s">
        <v>252</v>
      </c>
      <c r="K48" s="3" t="s">
        <v>53</v>
      </c>
      <c r="L48" s="8" t="s">
        <v>213</v>
      </c>
      <c r="M48" s="8" t="s">
        <v>214</v>
      </c>
      <c r="N48" s="8" t="s">
        <v>215</v>
      </c>
      <c r="O48" s="3" t="s">
        <v>57</v>
      </c>
      <c r="P48" s="3" t="s">
        <v>57</v>
      </c>
      <c r="Q48" s="3" t="s">
        <v>57</v>
      </c>
      <c r="R48" s="3" t="s">
        <v>58</v>
      </c>
      <c r="S48" s="3" t="s">
        <v>208</v>
      </c>
      <c r="T48" s="3" t="s">
        <v>60</v>
      </c>
      <c r="U48" s="3" t="s">
        <v>61</v>
      </c>
      <c r="V48" s="4">
        <v>57.41</v>
      </c>
      <c r="W48" s="4">
        <v>130</v>
      </c>
      <c r="X48" s="5">
        <f t="shared" si="0"/>
        <v>1</v>
      </c>
      <c r="Y48" s="5">
        <f t="shared" si="1"/>
        <v>1</v>
      </c>
      <c r="Z48" s="3"/>
      <c r="AA48" s="3"/>
      <c r="AB48" s="3"/>
      <c r="AC48" s="3">
        <v>1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58.25" customHeight="1" x14ac:dyDescent="0.25">
      <c r="A49" s="3" t="s">
        <v>83</v>
      </c>
      <c r="B49" s="3" t="s">
        <v>47</v>
      </c>
      <c r="C49" s="3" t="s">
        <v>84</v>
      </c>
      <c r="D49" s="3" t="s">
        <v>253</v>
      </c>
      <c r="E49" s="3"/>
      <c r="F49" s="3"/>
      <c r="G49" s="3"/>
      <c r="H49" s="3" t="s">
        <v>254</v>
      </c>
      <c r="I49" s="8" t="s">
        <v>255</v>
      </c>
      <c r="J49" s="8" t="s">
        <v>255</v>
      </c>
      <c r="K49" s="3" t="s">
        <v>53</v>
      </c>
      <c r="L49" s="8" t="s">
        <v>53</v>
      </c>
      <c r="M49" s="8" t="s">
        <v>256</v>
      </c>
      <c r="N49" s="8" t="s">
        <v>257</v>
      </c>
      <c r="O49" s="3" t="s">
        <v>57</v>
      </c>
      <c r="P49" s="3" t="s">
        <v>57</v>
      </c>
      <c r="Q49" s="3" t="s">
        <v>57</v>
      </c>
      <c r="R49" s="3" t="s">
        <v>58</v>
      </c>
      <c r="S49" s="3" t="s">
        <v>208</v>
      </c>
      <c r="T49" s="3" t="s">
        <v>60</v>
      </c>
      <c r="U49" s="3" t="s">
        <v>102</v>
      </c>
      <c r="V49" s="4">
        <v>42.5</v>
      </c>
      <c r="W49" s="4">
        <v>85</v>
      </c>
      <c r="X49" s="5">
        <f t="shared" si="0"/>
        <v>1</v>
      </c>
      <c r="Y49" s="5">
        <f t="shared" si="1"/>
        <v>1</v>
      </c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v>1</v>
      </c>
      <c r="AQ49" s="3"/>
      <c r="AR49" s="3"/>
      <c r="AS49" s="3"/>
      <c r="AT49" s="3"/>
      <c r="AU49" s="3"/>
    </row>
    <row r="50" spans="1:47" ht="158.25" customHeight="1" x14ac:dyDescent="0.25">
      <c r="A50" s="3" t="s">
        <v>76</v>
      </c>
      <c r="B50" s="3" t="s">
        <v>47</v>
      </c>
      <c r="C50" s="3" t="s">
        <v>65</v>
      </c>
      <c r="D50" s="3" t="s">
        <v>258</v>
      </c>
      <c r="E50" s="3"/>
      <c r="F50" s="3"/>
      <c r="G50" s="3"/>
      <c r="H50" s="3" t="s">
        <v>259</v>
      </c>
      <c r="I50" s="8" t="s">
        <v>260</v>
      </c>
      <c r="J50" s="8" t="s">
        <v>260</v>
      </c>
      <c r="K50" s="3" t="s">
        <v>53</v>
      </c>
      <c r="L50" s="8" t="s">
        <v>261</v>
      </c>
      <c r="M50" s="8" t="s">
        <v>261</v>
      </c>
      <c r="N50" s="8" t="s">
        <v>262</v>
      </c>
      <c r="O50" s="3" t="s">
        <v>132</v>
      </c>
      <c r="P50" s="3" t="s">
        <v>57</v>
      </c>
      <c r="Q50" s="3" t="s">
        <v>57</v>
      </c>
      <c r="R50" s="3" t="s">
        <v>58</v>
      </c>
      <c r="S50" s="3" t="s">
        <v>208</v>
      </c>
      <c r="T50" s="3" t="s">
        <v>60</v>
      </c>
      <c r="U50" s="3" t="s">
        <v>102</v>
      </c>
      <c r="V50" s="4">
        <v>55</v>
      </c>
      <c r="W50" s="4">
        <v>110</v>
      </c>
      <c r="X50" s="5">
        <f t="shared" si="0"/>
        <v>1</v>
      </c>
      <c r="Y50" s="5">
        <f t="shared" si="1"/>
        <v>1</v>
      </c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>
        <v>1</v>
      </c>
      <c r="AO50" s="3"/>
      <c r="AP50" s="3"/>
      <c r="AQ50" s="3"/>
      <c r="AR50" s="3"/>
      <c r="AS50" s="3"/>
      <c r="AT50" s="3"/>
      <c r="AU50" s="3"/>
    </row>
    <row r="51" spans="1:47" ht="158.25" customHeight="1" x14ac:dyDescent="0.25">
      <c r="A51" s="3" t="s">
        <v>231</v>
      </c>
      <c r="B51" s="3" t="s">
        <v>124</v>
      </c>
      <c r="C51" s="3" t="s">
        <v>84</v>
      </c>
      <c r="D51" s="3" t="s">
        <v>263</v>
      </c>
      <c r="E51" s="3"/>
      <c r="F51" s="3"/>
      <c r="G51" s="3"/>
      <c r="H51" s="3" t="s">
        <v>264</v>
      </c>
      <c r="I51" s="8" t="s">
        <v>94</v>
      </c>
      <c r="J51" s="8" t="s">
        <v>94</v>
      </c>
      <c r="K51" s="3" t="s">
        <v>53</v>
      </c>
      <c r="L51" s="8" t="s">
        <v>265</v>
      </c>
      <c r="M51" s="8" t="s">
        <v>265</v>
      </c>
      <c r="N51" s="8" t="s">
        <v>236</v>
      </c>
      <c r="O51" s="3" t="s">
        <v>57</v>
      </c>
      <c r="P51" s="3" t="s">
        <v>57</v>
      </c>
      <c r="Q51" s="3" t="s">
        <v>57</v>
      </c>
      <c r="R51" s="3" t="s">
        <v>58</v>
      </c>
      <c r="S51" s="3" t="s">
        <v>208</v>
      </c>
      <c r="T51" s="3" t="s">
        <v>60</v>
      </c>
      <c r="U51" s="3" t="s">
        <v>61</v>
      </c>
      <c r="V51" s="4">
        <v>65</v>
      </c>
      <c r="W51" s="4">
        <v>130</v>
      </c>
      <c r="X51" s="5">
        <f t="shared" si="0"/>
        <v>1</v>
      </c>
      <c r="Y51" s="5">
        <f t="shared" si="1"/>
        <v>1</v>
      </c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>
        <v>1</v>
      </c>
      <c r="AO51" s="3"/>
      <c r="AP51" s="3"/>
      <c r="AQ51" s="3"/>
      <c r="AR51" s="3"/>
      <c r="AS51" s="3"/>
      <c r="AT51" s="3"/>
      <c r="AU51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showGridLines="0" zoomScale="80" zoomScaleNormal="80" workbookViewId="0">
      <pane ySplit="1" topLeftCell="A2" activePane="bottomLeft" state="frozen"/>
      <selection pane="bottomLeft" activeCell="F9" sqref="F9"/>
    </sheetView>
  </sheetViews>
  <sheetFormatPr defaultColWidth="8.85546875" defaultRowHeight="15" x14ac:dyDescent="0.25"/>
  <cols>
    <col min="1" max="1" width="16.5703125" bestFit="1" customWidth="1"/>
    <col min="2" max="2" width="11.5703125" bestFit="1" customWidth="1"/>
  </cols>
  <sheetData>
    <row r="1" spans="1:2" x14ac:dyDescent="0.25">
      <c r="A1" s="11" t="s">
        <v>582</v>
      </c>
      <c r="B1" s="12" t="s">
        <v>581</v>
      </c>
    </row>
    <row r="2" spans="1:2" x14ac:dyDescent="0.25">
      <c r="A2" s="12" t="s">
        <v>59</v>
      </c>
      <c r="B2" s="12">
        <v>404</v>
      </c>
    </row>
    <row r="3" spans="1:2" x14ac:dyDescent="0.25">
      <c r="A3" s="12" t="s">
        <v>53</v>
      </c>
      <c r="B3" s="12">
        <v>404</v>
      </c>
    </row>
    <row r="4" spans="1:2" x14ac:dyDescent="0.25">
      <c r="A4" s="12" t="s">
        <v>112</v>
      </c>
      <c r="B4" s="12">
        <v>1031</v>
      </c>
    </row>
    <row r="5" spans="1:2" x14ac:dyDescent="0.25">
      <c r="A5" s="12" t="s">
        <v>53</v>
      </c>
      <c r="B5" s="12">
        <v>1031</v>
      </c>
    </row>
    <row r="6" spans="1:2" x14ac:dyDescent="0.25">
      <c r="A6" s="12" t="s">
        <v>208</v>
      </c>
      <c r="B6" s="12">
        <v>131</v>
      </c>
    </row>
    <row r="7" spans="1:2" x14ac:dyDescent="0.25">
      <c r="A7" s="12" t="s">
        <v>53</v>
      </c>
      <c r="B7" s="12">
        <v>131</v>
      </c>
    </row>
    <row r="8" spans="1:2" x14ac:dyDescent="0.25">
      <c r="A8" s="12" t="s">
        <v>23</v>
      </c>
      <c r="B8" s="12">
        <v>1566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48"/>
  <sheetViews>
    <sheetView zoomScale="80" zoomScaleNormal="80" workbookViewId="0">
      <selection sqref="A1:K148"/>
    </sheetView>
  </sheetViews>
  <sheetFormatPr defaultColWidth="9.140625" defaultRowHeight="15" x14ac:dyDescent="0.25"/>
  <cols>
    <col min="1" max="1" width="14.28515625" bestFit="1" customWidth="1"/>
    <col min="2" max="2" width="41.28515625" bestFit="1" customWidth="1"/>
    <col min="3" max="3" width="38.140625" bestFit="1" customWidth="1"/>
    <col min="4" max="4" width="12.7109375" bestFit="1" customWidth="1"/>
    <col min="5" max="5" width="27" bestFit="1" customWidth="1"/>
    <col min="6" max="6" width="4.85546875" bestFit="1" customWidth="1"/>
    <col min="7" max="7" width="8.85546875" bestFit="1" customWidth="1"/>
    <col min="8" max="8" width="14.85546875" bestFit="1" customWidth="1"/>
    <col min="9" max="10" width="12.7109375" bestFit="1" customWidth="1"/>
    <col min="11" max="11" width="10.7109375" bestFit="1" customWidth="1"/>
    <col min="12" max="12" width="21" bestFit="1" customWidth="1"/>
  </cols>
  <sheetData>
    <row r="1" spans="1:11" x14ac:dyDescent="0.25">
      <c r="A1" s="10" t="s">
        <v>267</v>
      </c>
      <c r="B1" s="10" t="s">
        <v>583</v>
      </c>
      <c r="C1" s="10" t="s">
        <v>584</v>
      </c>
      <c r="D1" s="10" t="s">
        <v>268</v>
      </c>
      <c r="E1" s="10" t="s">
        <v>269</v>
      </c>
      <c r="F1" s="10" t="s">
        <v>270</v>
      </c>
      <c r="G1" s="15" t="s">
        <v>585</v>
      </c>
      <c r="H1" s="15" t="s">
        <v>271</v>
      </c>
      <c r="I1" s="15" t="s">
        <v>276</v>
      </c>
      <c r="J1" s="15" t="s">
        <v>321</v>
      </c>
      <c r="K1" s="15" t="s">
        <v>456</v>
      </c>
    </row>
    <row r="2" spans="1:11" x14ac:dyDescent="0.25">
      <c r="A2" s="12" t="s">
        <v>436</v>
      </c>
      <c r="B2" s="12" t="s">
        <v>437</v>
      </c>
      <c r="C2" s="12" t="s">
        <v>128</v>
      </c>
      <c r="D2" s="12" t="s">
        <v>127</v>
      </c>
      <c r="E2" s="12" t="s">
        <v>129</v>
      </c>
      <c r="F2" s="12" t="s">
        <v>35</v>
      </c>
      <c r="G2" s="13">
        <f>SUM(H2:K2)</f>
        <v>17</v>
      </c>
      <c r="H2" s="14">
        <v>0</v>
      </c>
      <c r="I2" s="14">
        <v>0</v>
      </c>
      <c r="J2" s="14">
        <v>1</v>
      </c>
      <c r="K2" s="14">
        <v>16</v>
      </c>
    </row>
    <row r="3" spans="1:11" x14ac:dyDescent="0.25">
      <c r="A3" s="12" t="s">
        <v>567</v>
      </c>
      <c r="B3" s="12" t="s">
        <v>568</v>
      </c>
      <c r="C3" s="12" t="s">
        <v>128</v>
      </c>
      <c r="D3" s="12" t="s">
        <v>127</v>
      </c>
      <c r="E3" s="12" t="s">
        <v>129</v>
      </c>
      <c r="F3" s="12" t="s">
        <v>36</v>
      </c>
      <c r="G3" s="13">
        <f t="shared" ref="G3:G38" si="0">SUM(H3:K3)</f>
        <v>15</v>
      </c>
      <c r="H3" s="14">
        <v>0</v>
      </c>
      <c r="I3" s="14">
        <v>0</v>
      </c>
      <c r="J3" s="14">
        <v>0</v>
      </c>
      <c r="K3" s="14">
        <v>15</v>
      </c>
    </row>
    <row r="4" spans="1:11" x14ac:dyDescent="0.25">
      <c r="A4" s="12" t="s">
        <v>563</v>
      </c>
      <c r="B4" s="12" t="s">
        <v>564</v>
      </c>
      <c r="C4" s="12" t="s">
        <v>128</v>
      </c>
      <c r="D4" s="12" t="s">
        <v>127</v>
      </c>
      <c r="E4" s="12" t="s">
        <v>129</v>
      </c>
      <c r="F4" s="12" t="s">
        <v>34</v>
      </c>
      <c r="G4" s="13">
        <f t="shared" si="0"/>
        <v>10</v>
      </c>
      <c r="H4" s="14">
        <v>0</v>
      </c>
      <c r="I4" s="14">
        <v>0</v>
      </c>
      <c r="J4" s="14">
        <v>0</v>
      </c>
      <c r="K4" s="14">
        <v>10</v>
      </c>
    </row>
    <row r="5" spans="1:11" x14ac:dyDescent="0.25">
      <c r="A5" s="12" t="s">
        <v>551</v>
      </c>
      <c r="B5" s="12" t="s">
        <v>552</v>
      </c>
      <c r="C5" s="12" t="s">
        <v>128</v>
      </c>
      <c r="D5" s="12" t="s">
        <v>127</v>
      </c>
      <c r="E5" s="12" t="s">
        <v>129</v>
      </c>
      <c r="F5" s="12" t="s">
        <v>37</v>
      </c>
      <c r="G5" s="13">
        <f t="shared" si="0"/>
        <v>22</v>
      </c>
      <c r="H5" s="14">
        <v>0</v>
      </c>
      <c r="I5" s="14">
        <v>0</v>
      </c>
      <c r="J5" s="14">
        <v>0</v>
      </c>
      <c r="K5" s="14">
        <v>22</v>
      </c>
    </row>
    <row r="6" spans="1:11" x14ac:dyDescent="0.25">
      <c r="A6" s="12" t="s">
        <v>362</v>
      </c>
      <c r="B6" s="12" t="s">
        <v>363</v>
      </c>
      <c r="C6" s="12" t="s">
        <v>111</v>
      </c>
      <c r="D6" s="12" t="s">
        <v>110</v>
      </c>
      <c r="E6" s="12" t="s">
        <v>68</v>
      </c>
      <c r="F6" s="12" t="s">
        <v>37</v>
      </c>
      <c r="G6" s="13">
        <f t="shared" si="0"/>
        <v>29</v>
      </c>
      <c r="H6" s="14">
        <v>0</v>
      </c>
      <c r="I6" s="14">
        <v>0</v>
      </c>
      <c r="J6" s="14">
        <v>9</v>
      </c>
      <c r="K6" s="14">
        <v>20</v>
      </c>
    </row>
    <row r="7" spans="1:11" x14ac:dyDescent="0.25">
      <c r="A7" s="12" t="s">
        <v>517</v>
      </c>
      <c r="B7" s="12" t="s">
        <v>518</v>
      </c>
      <c r="C7" s="12" t="s">
        <v>111</v>
      </c>
      <c r="D7" s="12" t="s">
        <v>110</v>
      </c>
      <c r="E7" s="12" t="s">
        <v>68</v>
      </c>
      <c r="F7" s="12" t="s">
        <v>38</v>
      </c>
      <c r="G7" s="13">
        <f t="shared" si="0"/>
        <v>17</v>
      </c>
      <c r="H7" s="14">
        <v>0</v>
      </c>
      <c r="I7" s="14">
        <v>0</v>
      </c>
      <c r="J7" s="14">
        <v>0</v>
      </c>
      <c r="K7" s="14">
        <v>17</v>
      </c>
    </row>
    <row r="8" spans="1:11" x14ac:dyDescent="0.25">
      <c r="A8" s="12" t="s">
        <v>519</v>
      </c>
      <c r="B8" s="12" t="s">
        <v>520</v>
      </c>
      <c r="C8" s="12" t="s">
        <v>111</v>
      </c>
      <c r="D8" s="12" t="s">
        <v>110</v>
      </c>
      <c r="E8" s="12" t="s">
        <v>68</v>
      </c>
      <c r="F8" s="12" t="s">
        <v>39</v>
      </c>
      <c r="G8" s="13">
        <f t="shared" si="0"/>
        <v>17</v>
      </c>
      <c r="H8" s="14">
        <v>0</v>
      </c>
      <c r="I8" s="14">
        <v>0</v>
      </c>
      <c r="J8" s="14">
        <v>0</v>
      </c>
      <c r="K8" s="14">
        <v>17</v>
      </c>
    </row>
    <row r="9" spans="1:11" x14ac:dyDescent="0.25">
      <c r="A9" s="12" t="s">
        <v>565</v>
      </c>
      <c r="B9" s="12" t="s">
        <v>566</v>
      </c>
      <c r="C9" s="12" t="s">
        <v>128</v>
      </c>
      <c r="D9" s="12" t="s">
        <v>127</v>
      </c>
      <c r="E9" s="12" t="s">
        <v>129</v>
      </c>
      <c r="F9" s="12" t="s">
        <v>33</v>
      </c>
      <c r="G9" s="13">
        <f t="shared" si="0"/>
        <v>5</v>
      </c>
      <c r="H9" s="14">
        <v>0</v>
      </c>
      <c r="I9" s="14">
        <v>0</v>
      </c>
      <c r="J9" s="14">
        <v>0</v>
      </c>
      <c r="K9" s="14">
        <v>5</v>
      </c>
    </row>
    <row r="10" spans="1:11" x14ac:dyDescent="0.25">
      <c r="A10" s="12" t="s">
        <v>549</v>
      </c>
      <c r="B10" s="12" t="s">
        <v>550</v>
      </c>
      <c r="C10" s="12" t="s">
        <v>128</v>
      </c>
      <c r="D10" s="12" t="s">
        <v>127</v>
      </c>
      <c r="E10" s="12" t="s">
        <v>129</v>
      </c>
      <c r="F10" s="12" t="s">
        <v>38</v>
      </c>
      <c r="G10" s="13">
        <f t="shared" si="0"/>
        <v>14</v>
      </c>
      <c r="H10" s="14">
        <v>0</v>
      </c>
      <c r="I10" s="14">
        <v>0</v>
      </c>
      <c r="J10" s="14">
        <v>0</v>
      </c>
      <c r="K10" s="14">
        <v>14</v>
      </c>
    </row>
    <row r="11" spans="1:11" x14ac:dyDescent="0.25">
      <c r="A11" s="12" t="s">
        <v>366</v>
      </c>
      <c r="B11" s="12" t="s">
        <v>367</v>
      </c>
      <c r="C11" s="12" t="s">
        <v>111</v>
      </c>
      <c r="D11" s="12" t="s">
        <v>110</v>
      </c>
      <c r="E11" s="12" t="s">
        <v>68</v>
      </c>
      <c r="F11" s="12" t="s">
        <v>40</v>
      </c>
      <c r="G11" s="13">
        <f t="shared" si="0"/>
        <v>10</v>
      </c>
      <c r="H11" s="14">
        <v>0</v>
      </c>
      <c r="I11" s="14">
        <v>0</v>
      </c>
      <c r="J11" s="14">
        <v>9</v>
      </c>
      <c r="K11" s="14">
        <v>1</v>
      </c>
    </row>
    <row r="12" spans="1:11" x14ac:dyDescent="0.25">
      <c r="A12" s="12" t="s">
        <v>338</v>
      </c>
      <c r="B12" s="12" t="s">
        <v>339</v>
      </c>
      <c r="C12" s="12" t="s">
        <v>114</v>
      </c>
      <c r="D12" s="12" t="s">
        <v>113</v>
      </c>
      <c r="E12" s="12" t="s">
        <v>115</v>
      </c>
      <c r="F12" s="12" t="s">
        <v>40</v>
      </c>
      <c r="G12" s="13">
        <f t="shared" si="0"/>
        <v>7</v>
      </c>
      <c r="H12" s="14">
        <v>0</v>
      </c>
      <c r="I12" s="14">
        <v>0</v>
      </c>
      <c r="J12" s="14">
        <v>7</v>
      </c>
      <c r="K12" s="14">
        <v>0</v>
      </c>
    </row>
    <row r="13" spans="1:11" x14ac:dyDescent="0.25">
      <c r="A13" s="12" t="s">
        <v>330</v>
      </c>
      <c r="B13" s="12" t="s">
        <v>331</v>
      </c>
      <c r="C13" s="12" t="s">
        <v>114</v>
      </c>
      <c r="D13" s="12" t="s">
        <v>113</v>
      </c>
      <c r="E13" s="12" t="s">
        <v>115</v>
      </c>
      <c r="F13" s="12" t="s">
        <v>41</v>
      </c>
      <c r="G13" s="13">
        <f t="shared" si="0"/>
        <v>5</v>
      </c>
      <c r="H13" s="14">
        <v>0</v>
      </c>
      <c r="I13" s="14">
        <v>0</v>
      </c>
      <c r="J13" s="14">
        <v>5</v>
      </c>
      <c r="K13" s="14">
        <v>0</v>
      </c>
    </row>
    <row r="14" spans="1:11" x14ac:dyDescent="0.25">
      <c r="A14" s="12" t="s">
        <v>370</v>
      </c>
      <c r="B14" s="12" t="s">
        <v>371</v>
      </c>
      <c r="C14" s="12" t="s">
        <v>111</v>
      </c>
      <c r="D14" s="12" t="s">
        <v>110</v>
      </c>
      <c r="E14" s="12" t="s">
        <v>68</v>
      </c>
      <c r="F14" s="12" t="s">
        <v>32</v>
      </c>
      <c r="G14" s="13">
        <f t="shared" si="0"/>
        <v>3</v>
      </c>
      <c r="H14" s="14">
        <v>0</v>
      </c>
      <c r="I14" s="14">
        <v>0</v>
      </c>
      <c r="J14" s="14">
        <v>1</v>
      </c>
      <c r="K14" s="14">
        <v>2</v>
      </c>
    </row>
    <row r="15" spans="1:11" x14ac:dyDescent="0.25">
      <c r="A15" s="12" t="s">
        <v>414</v>
      </c>
      <c r="B15" s="12" t="s">
        <v>415</v>
      </c>
      <c r="C15" s="12" t="s">
        <v>111</v>
      </c>
      <c r="D15" s="12" t="s">
        <v>110</v>
      </c>
      <c r="E15" s="12" t="s">
        <v>68</v>
      </c>
      <c r="F15" s="12" t="s">
        <v>33</v>
      </c>
      <c r="G15" s="13">
        <f t="shared" si="0"/>
        <v>3</v>
      </c>
      <c r="H15" s="14">
        <v>0</v>
      </c>
      <c r="I15" s="14">
        <v>0</v>
      </c>
      <c r="J15" s="14">
        <v>1</v>
      </c>
      <c r="K15" s="14">
        <v>2</v>
      </c>
    </row>
    <row r="16" spans="1:11" x14ac:dyDescent="0.25">
      <c r="A16" s="12" t="s">
        <v>364</v>
      </c>
      <c r="B16" s="12" t="s">
        <v>365</v>
      </c>
      <c r="C16" s="12" t="s">
        <v>111</v>
      </c>
      <c r="D16" s="12" t="s">
        <v>110</v>
      </c>
      <c r="E16" s="12" t="s">
        <v>68</v>
      </c>
      <c r="F16" s="12" t="s">
        <v>35</v>
      </c>
      <c r="G16" s="13">
        <f t="shared" si="0"/>
        <v>21</v>
      </c>
      <c r="H16" s="14">
        <v>0</v>
      </c>
      <c r="I16" s="14">
        <v>0</v>
      </c>
      <c r="J16" s="14">
        <v>7</v>
      </c>
      <c r="K16" s="14">
        <v>14</v>
      </c>
    </row>
    <row r="17" spans="1:11" x14ac:dyDescent="0.25">
      <c r="A17" s="12" t="s">
        <v>372</v>
      </c>
      <c r="B17" s="12" t="s">
        <v>373</v>
      </c>
      <c r="C17" s="12" t="s">
        <v>111</v>
      </c>
      <c r="D17" s="12" t="s">
        <v>110</v>
      </c>
      <c r="E17" s="12" t="s">
        <v>68</v>
      </c>
      <c r="F17" s="12" t="s">
        <v>41</v>
      </c>
      <c r="G17" s="13">
        <f t="shared" si="0"/>
        <v>4</v>
      </c>
      <c r="H17" s="14">
        <v>0</v>
      </c>
      <c r="I17" s="14">
        <v>0</v>
      </c>
      <c r="J17" s="14">
        <v>4</v>
      </c>
      <c r="K17" s="14">
        <v>0</v>
      </c>
    </row>
    <row r="18" spans="1:11" x14ac:dyDescent="0.25">
      <c r="A18" s="12" t="s">
        <v>342</v>
      </c>
      <c r="B18" s="12" t="s">
        <v>343</v>
      </c>
      <c r="C18" s="12" t="s">
        <v>114</v>
      </c>
      <c r="D18" s="12" t="s">
        <v>113</v>
      </c>
      <c r="E18" s="12" t="s">
        <v>115</v>
      </c>
      <c r="F18" s="12" t="s">
        <v>37</v>
      </c>
      <c r="G18" s="13">
        <f t="shared" si="0"/>
        <v>15</v>
      </c>
      <c r="H18" s="14">
        <v>0</v>
      </c>
      <c r="I18" s="14">
        <v>0</v>
      </c>
      <c r="J18" s="14">
        <v>15</v>
      </c>
      <c r="K18" s="14">
        <v>0</v>
      </c>
    </row>
    <row r="19" spans="1:11" x14ac:dyDescent="0.25">
      <c r="A19" s="12" t="s">
        <v>336</v>
      </c>
      <c r="B19" s="12" t="s">
        <v>337</v>
      </c>
      <c r="C19" s="12" t="s">
        <v>114</v>
      </c>
      <c r="D19" s="12" t="s">
        <v>113</v>
      </c>
      <c r="E19" s="12" t="s">
        <v>115</v>
      </c>
      <c r="F19" s="12" t="s">
        <v>36</v>
      </c>
      <c r="G19" s="13">
        <f t="shared" si="0"/>
        <v>11</v>
      </c>
      <c r="H19" s="14">
        <v>0</v>
      </c>
      <c r="I19" s="14">
        <v>0</v>
      </c>
      <c r="J19" s="14">
        <v>11</v>
      </c>
      <c r="K19" s="14">
        <v>0</v>
      </c>
    </row>
    <row r="20" spans="1:11" x14ac:dyDescent="0.25">
      <c r="A20" s="12" t="s">
        <v>326</v>
      </c>
      <c r="B20" s="12" t="s">
        <v>327</v>
      </c>
      <c r="C20" s="12" t="s">
        <v>114</v>
      </c>
      <c r="D20" s="12" t="s">
        <v>113</v>
      </c>
      <c r="E20" s="12" t="s">
        <v>115</v>
      </c>
      <c r="F20" s="12" t="s">
        <v>43</v>
      </c>
      <c r="G20" s="13">
        <f t="shared" si="0"/>
        <v>11</v>
      </c>
      <c r="H20" s="14">
        <v>0</v>
      </c>
      <c r="I20" s="14">
        <v>0</v>
      </c>
      <c r="J20" s="14">
        <v>11</v>
      </c>
      <c r="K20" s="14">
        <v>0</v>
      </c>
    </row>
    <row r="21" spans="1:11" x14ac:dyDescent="0.25">
      <c r="A21" s="12" t="s">
        <v>368</v>
      </c>
      <c r="B21" s="12" t="s">
        <v>369</v>
      </c>
      <c r="C21" s="12" t="s">
        <v>111</v>
      </c>
      <c r="D21" s="12" t="s">
        <v>110</v>
      </c>
      <c r="E21" s="12" t="s">
        <v>68</v>
      </c>
      <c r="F21" s="12" t="s">
        <v>31</v>
      </c>
      <c r="G21" s="13">
        <f t="shared" si="0"/>
        <v>5</v>
      </c>
      <c r="H21" s="14">
        <v>0</v>
      </c>
      <c r="I21" s="14">
        <v>0</v>
      </c>
      <c r="J21" s="14">
        <v>5</v>
      </c>
      <c r="K21" s="14">
        <v>0</v>
      </c>
    </row>
    <row r="22" spans="1:11" x14ac:dyDescent="0.25">
      <c r="A22" s="12" t="s">
        <v>334</v>
      </c>
      <c r="B22" s="12" t="s">
        <v>335</v>
      </c>
      <c r="C22" s="12" t="s">
        <v>114</v>
      </c>
      <c r="D22" s="12" t="s">
        <v>113</v>
      </c>
      <c r="E22" s="12" t="s">
        <v>115</v>
      </c>
      <c r="F22" s="12" t="s">
        <v>35</v>
      </c>
      <c r="G22" s="13">
        <f t="shared" si="0"/>
        <v>3</v>
      </c>
      <c r="H22" s="14">
        <v>0</v>
      </c>
      <c r="I22" s="14">
        <v>0</v>
      </c>
      <c r="J22" s="14">
        <v>3</v>
      </c>
      <c r="K22" s="14">
        <v>0</v>
      </c>
    </row>
    <row r="23" spans="1:11" x14ac:dyDescent="0.25">
      <c r="A23" s="12" t="s">
        <v>328</v>
      </c>
      <c r="B23" s="12" t="s">
        <v>329</v>
      </c>
      <c r="C23" s="12" t="s">
        <v>114</v>
      </c>
      <c r="D23" s="12" t="s">
        <v>113</v>
      </c>
      <c r="E23" s="12" t="s">
        <v>115</v>
      </c>
      <c r="F23" s="12" t="s">
        <v>44</v>
      </c>
      <c r="G23" s="13">
        <f t="shared" si="0"/>
        <v>12</v>
      </c>
      <c r="H23" s="14">
        <v>0</v>
      </c>
      <c r="I23" s="14">
        <v>0</v>
      </c>
      <c r="J23" s="14">
        <v>12</v>
      </c>
      <c r="K23" s="14">
        <v>0</v>
      </c>
    </row>
    <row r="24" spans="1:11" x14ac:dyDescent="0.25">
      <c r="A24" s="12" t="s">
        <v>322</v>
      </c>
      <c r="B24" s="12" t="s">
        <v>323</v>
      </c>
      <c r="C24" s="12" t="s">
        <v>114</v>
      </c>
      <c r="D24" s="12" t="s">
        <v>113</v>
      </c>
      <c r="E24" s="12" t="s">
        <v>115</v>
      </c>
      <c r="F24" s="12" t="s">
        <v>45</v>
      </c>
      <c r="G24" s="13">
        <f t="shared" si="0"/>
        <v>12</v>
      </c>
      <c r="H24" s="14">
        <v>0</v>
      </c>
      <c r="I24" s="14">
        <v>0</v>
      </c>
      <c r="J24" s="14">
        <v>12</v>
      </c>
      <c r="K24" s="14">
        <v>0</v>
      </c>
    </row>
    <row r="25" spans="1:11" x14ac:dyDescent="0.25">
      <c r="A25" s="12" t="s">
        <v>412</v>
      </c>
      <c r="B25" s="12" t="s">
        <v>413</v>
      </c>
      <c r="C25" s="12" t="s">
        <v>187</v>
      </c>
      <c r="D25" s="12" t="s">
        <v>156</v>
      </c>
      <c r="E25" s="12" t="s">
        <v>188</v>
      </c>
      <c r="F25" s="12" t="s">
        <v>37</v>
      </c>
      <c r="G25" s="13">
        <f t="shared" si="0"/>
        <v>25</v>
      </c>
      <c r="H25" s="14">
        <v>0</v>
      </c>
      <c r="I25" s="14">
        <v>0</v>
      </c>
      <c r="J25" s="14">
        <v>13</v>
      </c>
      <c r="K25" s="14">
        <v>12</v>
      </c>
    </row>
    <row r="26" spans="1:11" x14ac:dyDescent="0.25">
      <c r="A26" s="12" t="s">
        <v>523</v>
      </c>
      <c r="B26" s="12" t="s">
        <v>524</v>
      </c>
      <c r="C26" s="12" t="s">
        <v>220</v>
      </c>
      <c r="D26" s="12" t="s">
        <v>219</v>
      </c>
      <c r="E26" s="12" t="s">
        <v>221</v>
      </c>
      <c r="F26" s="12" t="s">
        <v>24</v>
      </c>
      <c r="G26" s="13">
        <f t="shared" si="0"/>
        <v>4</v>
      </c>
      <c r="H26" s="14">
        <v>0</v>
      </c>
      <c r="I26" s="14">
        <v>0</v>
      </c>
      <c r="J26" s="14">
        <v>0</v>
      </c>
      <c r="K26" s="14">
        <v>4</v>
      </c>
    </row>
    <row r="27" spans="1:11" x14ac:dyDescent="0.25">
      <c r="A27" s="12" t="s">
        <v>525</v>
      </c>
      <c r="B27" s="12" t="s">
        <v>526</v>
      </c>
      <c r="C27" s="12" t="s">
        <v>220</v>
      </c>
      <c r="D27" s="12" t="s">
        <v>219</v>
      </c>
      <c r="E27" s="12" t="s">
        <v>221</v>
      </c>
      <c r="F27" s="12" t="s">
        <v>26</v>
      </c>
      <c r="G27" s="13">
        <f t="shared" si="0"/>
        <v>8</v>
      </c>
      <c r="H27" s="14">
        <v>0</v>
      </c>
      <c r="I27" s="14">
        <v>0</v>
      </c>
      <c r="J27" s="14">
        <v>0</v>
      </c>
      <c r="K27" s="14">
        <v>8</v>
      </c>
    </row>
    <row r="28" spans="1:11" x14ac:dyDescent="0.25">
      <c r="A28" s="12" t="s">
        <v>521</v>
      </c>
      <c r="B28" s="12" t="s">
        <v>522</v>
      </c>
      <c r="C28" s="12" t="s">
        <v>220</v>
      </c>
      <c r="D28" s="12" t="s">
        <v>219</v>
      </c>
      <c r="E28" s="12" t="s">
        <v>221</v>
      </c>
      <c r="F28" s="12" t="s">
        <v>30</v>
      </c>
      <c r="G28" s="13">
        <f t="shared" si="0"/>
        <v>1</v>
      </c>
      <c r="H28" s="14">
        <v>0</v>
      </c>
      <c r="I28" s="14">
        <v>0</v>
      </c>
      <c r="J28" s="14">
        <v>0</v>
      </c>
      <c r="K28" s="14">
        <v>1</v>
      </c>
    </row>
    <row r="29" spans="1:11" x14ac:dyDescent="0.25">
      <c r="A29" s="12" t="s">
        <v>454</v>
      </c>
      <c r="B29" s="12" t="s">
        <v>455</v>
      </c>
      <c r="C29" s="12" t="s">
        <v>190</v>
      </c>
      <c r="D29" s="12" t="s">
        <v>189</v>
      </c>
      <c r="E29" s="12" t="s">
        <v>191</v>
      </c>
      <c r="F29" s="12" t="s">
        <v>36</v>
      </c>
      <c r="G29" s="13">
        <f t="shared" si="0"/>
        <v>147</v>
      </c>
      <c r="H29" s="14">
        <v>0</v>
      </c>
      <c r="I29" s="14">
        <v>0</v>
      </c>
      <c r="J29" s="14">
        <v>3</v>
      </c>
      <c r="K29" s="14">
        <v>144</v>
      </c>
    </row>
    <row r="30" spans="1:11" x14ac:dyDescent="0.25">
      <c r="A30" s="12" t="s">
        <v>340</v>
      </c>
      <c r="B30" s="12" t="s">
        <v>341</v>
      </c>
      <c r="C30" s="12" t="s">
        <v>104</v>
      </c>
      <c r="D30" s="12" t="s">
        <v>103</v>
      </c>
      <c r="E30" s="12" t="s">
        <v>105</v>
      </c>
      <c r="F30" s="12" t="s">
        <v>31</v>
      </c>
      <c r="G30" s="13">
        <f t="shared" si="0"/>
        <v>3</v>
      </c>
      <c r="H30" s="14">
        <v>0</v>
      </c>
      <c r="I30" s="14">
        <v>0</v>
      </c>
      <c r="J30" s="14">
        <v>3</v>
      </c>
      <c r="K30" s="14">
        <v>0</v>
      </c>
    </row>
    <row r="31" spans="1:11" x14ac:dyDescent="0.25">
      <c r="A31" s="12" t="s">
        <v>448</v>
      </c>
      <c r="B31" s="12" t="s">
        <v>449</v>
      </c>
      <c r="C31" s="12" t="s">
        <v>73</v>
      </c>
      <c r="D31" s="12" t="s">
        <v>49</v>
      </c>
      <c r="E31" s="12" t="s">
        <v>74</v>
      </c>
      <c r="F31" s="12" t="s">
        <v>29</v>
      </c>
      <c r="G31" s="13">
        <f t="shared" si="0"/>
        <v>1</v>
      </c>
      <c r="H31" s="14">
        <v>0</v>
      </c>
      <c r="I31" s="14">
        <v>0</v>
      </c>
      <c r="J31" s="14">
        <v>1</v>
      </c>
      <c r="K31" s="14">
        <v>0</v>
      </c>
    </row>
    <row r="32" spans="1:11" x14ac:dyDescent="0.25">
      <c r="A32" s="12" t="s">
        <v>446</v>
      </c>
      <c r="B32" s="12" t="s">
        <v>447</v>
      </c>
      <c r="C32" s="12" t="s">
        <v>73</v>
      </c>
      <c r="D32" s="12" t="s">
        <v>49</v>
      </c>
      <c r="E32" s="12" t="s">
        <v>74</v>
      </c>
      <c r="F32" s="12" t="s">
        <v>30</v>
      </c>
      <c r="G32" s="13">
        <f t="shared" si="0"/>
        <v>1</v>
      </c>
      <c r="H32" s="14">
        <v>0</v>
      </c>
      <c r="I32" s="14">
        <v>0</v>
      </c>
      <c r="J32" s="14">
        <v>1</v>
      </c>
      <c r="K32" s="14">
        <v>0</v>
      </c>
    </row>
    <row r="33" spans="1:11" x14ac:dyDescent="0.25">
      <c r="A33" s="12" t="s">
        <v>350</v>
      </c>
      <c r="B33" s="12" t="s">
        <v>351</v>
      </c>
      <c r="C33" s="12" t="s">
        <v>73</v>
      </c>
      <c r="D33" s="12" t="s">
        <v>49</v>
      </c>
      <c r="E33" s="12" t="s">
        <v>74</v>
      </c>
      <c r="F33" s="12" t="s">
        <v>34</v>
      </c>
      <c r="G33" s="13">
        <f t="shared" si="0"/>
        <v>4</v>
      </c>
      <c r="H33" s="14">
        <v>0</v>
      </c>
      <c r="I33" s="14">
        <v>0</v>
      </c>
      <c r="J33" s="14">
        <v>4</v>
      </c>
      <c r="K33" s="14">
        <v>0</v>
      </c>
    </row>
    <row r="34" spans="1:11" x14ac:dyDescent="0.25">
      <c r="A34" s="12" t="s">
        <v>324</v>
      </c>
      <c r="B34" s="12" t="s">
        <v>325</v>
      </c>
      <c r="C34" s="12" t="s">
        <v>162</v>
      </c>
      <c r="D34" s="12" t="s">
        <v>161</v>
      </c>
      <c r="E34" s="12" t="s">
        <v>163</v>
      </c>
      <c r="F34" s="12" t="s">
        <v>40</v>
      </c>
      <c r="G34" s="13">
        <f t="shared" si="0"/>
        <v>3</v>
      </c>
      <c r="H34" s="14">
        <v>0</v>
      </c>
      <c r="I34" s="14">
        <v>0</v>
      </c>
      <c r="J34" s="14">
        <v>3</v>
      </c>
      <c r="K34" s="14">
        <v>0</v>
      </c>
    </row>
    <row r="35" spans="1:11" x14ac:dyDescent="0.25">
      <c r="A35" s="12" t="s">
        <v>332</v>
      </c>
      <c r="B35" s="12" t="s">
        <v>333</v>
      </c>
      <c r="C35" s="12" t="s">
        <v>162</v>
      </c>
      <c r="D35" s="12" t="s">
        <v>161</v>
      </c>
      <c r="E35" s="12" t="s">
        <v>163</v>
      </c>
      <c r="F35" s="12" t="s">
        <v>41</v>
      </c>
      <c r="G35" s="13">
        <f t="shared" si="0"/>
        <v>6</v>
      </c>
      <c r="H35" s="14">
        <v>0</v>
      </c>
      <c r="I35" s="14">
        <v>0</v>
      </c>
      <c r="J35" s="14">
        <v>6</v>
      </c>
      <c r="K35" s="14">
        <v>0</v>
      </c>
    </row>
    <row r="36" spans="1:11" x14ac:dyDescent="0.25">
      <c r="A36" s="12" t="s">
        <v>467</v>
      </c>
      <c r="B36" s="12" t="s">
        <v>468</v>
      </c>
      <c r="C36" s="12" t="s">
        <v>159</v>
      </c>
      <c r="D36" s="12" t="s">
        <v>158</v>
      </c>
      <c r="E36" s="12" t="s">
        <v>125</v>
      </c>
      <c r="F36" s="12" t="s">
        <v>32</v>
      </c>
      <c r="G36" s="13">
        <f t="shared" si="0"/>
        <v>6</v>
      </c>
      <c r="H36" s="14">
        <v>0</v>
      </c>
      <c r="I36" s="14">
        <v>0</v>
      </c>
      <c r="J36" s="14">
        <v>0</v>
      </c>
      <c r="K36" s="14">
        <v>6</v>
      </c>
    </row>
    <row r="37" spans="1:11" x14ac:dyDescent="0.25">
      <c r="A37" s="12" t="s">
        <v>465</v>
      </c>
      <c r="B37" s="12" t="s">
        <v>466</v>
      </c>
      <c r="C37" s="12" t="s">
        <v>159</v>
      </c>
      <c r="D37" s="12" t="s">
        <v>158</v>
      </c>
      <c r="E37" s="12" t="s">
        <v>125</v>
      </c>
      <c r="F37" s="12" t="s">
        <v>33</v>
      </c>
      <c r="G37" s="13">
        <f t="shared" si="0"/>
        <v>5</v>
      </c>
      <c r="H37" s="14">
        <v>0</v>
      </c>
      <c r="I37" s="14">
        <v>0</v>
      </c>
      <c r="J37" s="14">
        <v>0</v>
      </c>
      <c r="K37" s="14">
        <v>5</v>
      </c>
    </row>
    <row r="38" spans="1:11" x14ac:dyDescent="0.25">
      <c r="A38" s="12" t="s">
        <v>463</v>
      </c>
      <c r="B38" s="12" t="s">
        <v>464</v>
      </c>
      <c r="C38" s="12" t="s">
        <v>159</v>
      </c>
      <c r="D38" s="12" t="s">
        <v>158</v>
      </c>
      <c r="E38" s="12" t="s">
        <v>125</v>
      </c>
      <c r="F38" s="12" t="s">
        <v>34</v>
      </c>
      <c r="G38" s="13">
        <f t="shared" si="0"/>
        <v>11</v>
      </c>
      <c r="H38" s="14">
        <v>0</v>
      </c>
      <c r="I38" s="14">
        <v>0</v>
      </c>
      <c r="J38" s="14">
        <v>0</v>
      </c>
      <c r="K38" s="14">
        <v>11</v>
      </c>
    </row>
    <row r="39" spans="1:11" x14ac:dyDescent="0.25">
      <c r="A39" s="12" t="s">
        <v>481</v>
      </c>
      <c r="B39" s="12" t="s">
        <v>482</v>
      </c>
      <c r="C39" s="12" t="s">
        <v>118</v>
      </c>
      <c r="D39" s="12" t="s">
        <v>117</v>
      </c>
      <c r="E39" s="12" t="s">
        <v>119</v>
      </c>
      <c r="F39" s="12" t="s">
        <v>31</v>
      </c>
      <c r="G39" s="13">
        <f t="shared" ref="G39:G73" si="1">SUM(H39:K39)</f>
        <v>14</v>
      </c>
      <c r="H39" s="14">
        <v>0</v>
      </c>
      <c r="I39" s="14">
        <v>0</v>
      </c>
      <c r="J39" s="14">
        <v>0</v>
      </c>
      <c r="K39" s="14">
        <v>14</v>
      </c>
    </row>
    <row r="40" spans="1:11" x14ac:dyDescent="0.25">
      <c r="A40" s="12" t="s">
        <v>483</v>
      </c>
      <c r="B40" s="12" t="s">
        <v>484</v>
      </c>
      <c r="C40" s="12" t="s">
        <v>118</v>
      </c>
      <c r="D40" s="12" t="s">
        <v>117</v>
      </c>
      <c r="E40" s="12" t="s">
        <v>119</v>
      </c>
      <c r="F40" s="12" t="s">
        <v>32</v>
      </c>
      <c r="G40" s="13">
        <f t="shared" si="1"/>
        <v>18</v>
      </c>
      <c r="H40" s="14">
        <v>0</v>
      </c>
      <c r="I40" s="14">
        <v>0</v>
      </c>
      <c r="J40" s="14">
        <v>0</v>
      </c>
      <c r="K40" s="14">
        <v>18</v>
      </c>
    </row>
    <row r="41" spans="1:11" x14ac:dyDescent="0.25">
      <c r="A41" s="12" t="s">
        <v>485</v>
      </c>
      <c r="B41" s="12" t="s">
        <v>486</v>
      </c>
      <c r="C41" s="12" t="s">
        <v>118</v>
      </c>
      <c r="D41" s="12" t="s">
        <v>117</v>
      </c>
      <c r="E41" s="12" t="s">
        <v>119</v>
      </c>
      <c r="F41" s="12" t="s">
        <v>33</v>
      </c>
      <c r="G41" s="13">
        <f t="shared" si="1"/>
        <v>15</v>
      </c>
      <c r="H41" s="14">
        <v>0</v>
      </c>
      <c r="I41" s="14">
        <v>0</v>
      </c>
      <c r="J41" s="14">
        <v>0</v>
      </c>
      <c r="K41" s="14">
        <v>15</v>
      </c>
    </row>
    <row r="42" spans="1:11" x14ac:dyDescent="0.25">
      <c r="A42" s="12" t="s">
        <v>487</v>
      </c>
      <c r="B42" s="12" t="s">
        <v>488</v>
      </c>
      <c r="C42" s="12" t="s">
        <v>118</v>
      </c>
      <c r="D42" s="12" t="s">
        <v>117</v>
      </c>
      <c r="E42" s="12" t="s">
        <v>119</v>
      </c>
      <c r="F42" s="12" t="s">
        <v>34</v>
      </c>
      <c r="G42" s="13">
        <f t="shared" si="1"/>
        <v>15</v>
      </c>
      <c r="H42" s="14">
        <v>0</v>
      </c>
      <c r="I42" s="14">
        <v>0</v>
      </c>
      <c r="J42" s="14">
        <v>0</v>
      </c>
      <c r="K42" s="14">
        <v>15</v>
      </c>
    </row>
    <row r="43" spans="1:11" x14ac:dyDescent="0.25">
      <c r="A43" s="12" t="s">
        <v>489</v>
      </c>
      <c r="B43" s="12" t="s">
        <v>490</v>
      </c>
      <c r="C43" s="12" t="s">
        <v>118</v>
      </c>
      <c r="D43" s="12" t="s">
        <v>117</v>
      </c>
      <c r="E43" s="12" t="s">
        <v>119</v>
      </c>
      <c r="F43" s="12" t="s">
        <v>35</v>
      </c>
      <c r="G43" s="13">
        <f t="shared" si="1"/>
        <v>21</v>
      </c>
      <c r="H43" s="14">
        <v>0</v>
      </c>
      <c r="I43" s="14">
        <v>0</v>
      </c>
      <c r="J43" s="14">
        <v>0</v>
      </c>
      <c r="K43" s="14">
        <v>21</v>
      </c>
    </row>
    <row r="44" spans="1:11" x14ac:dyDescent="0.25">
      <c r="A44" s="12" t="s">
        <v>491</v>
      </c>
      <c r="B44" s="12" t="s">
        <v>492</v>
      </c>
      <c r="C44" s="12" t="s">
        <v>118</v>
      </c>
      <c r="D44" s="12" t="s">
        <v>117</v>
      </c>
      <c r="E44" s="12" t="s">
        <v>119</v>
      </c>
      <c r="F44" s="12" t="s">
        <v>36</v>
      </c>
      <c r="G44" s="13">
        <f t="shared" si="1"/>
        <v>50</v>
      </c>
      <c r="H44" s="14">
        <v>0</v>
      </c>
      <c r="I44" s="14">
        <v>0</v>
      </c>
      <c r="J44" s="14">
        <v>0</v>
      </c>
      <c r="K44" s="14">
        <v>50</v>
      </c>
    </row>
    <row r="45" spans="1:11" x14ac:dyDescent="0.25">
      <c r="A45" s="12" t="s">
        <v>493</v>
      </c>
      <c r="B45" s="12" t="s">
        <v>494</v>
      </c>
      <c r="C45" s="12" t="s">
        <v>118</v>
      </c>
      <c r="D45" s="12" t="s">
        <v>117</v>
      </c>
      <c r="E45" s="12" t="s">
        <v>119</v>
      </c>
      <c r="F45" s="12" t="s">
        <v>37</v>
      </c>
      <c r="G45" s="13">
        <f t="shared" si="1"/>
        <v>22</v>
      </c>
      <c r="H45" s="14">
        <v>0</v>
      </c>
      <c r="I45" s="14">
        <v>0</v>
      </c>
      <c r="J45" s="14">
        <v>0</v>
      </c>
      <c r="K45" s="14">
        <v>22</v>
      </c>
    </row>
    <row r="46" spans="1:11" x14ac:dyDescent="0.25">
      <c r="A46" s="12" t="s">
        <v>495</v>
      </c>
      <c r="B46" s="12" t="s">
        <v>496</v>
      </c>
      <c r="C46" s="12" t="s">
        <v>118</v>
      </c>
      <c r="D46" s="12" t="s">
        <v>117</v>
      </c>
      <c r="E46" s="12" t="s">
        <v>119</v>
      </c>
      <c r="F46" s="12" t="s">
        <v>38</v>
      </c>
      <c r="G46" s="13">
        <f t="shared" si="1"/>
        <v>13</v>
      </c>
      <c r="H46" s="14">
        <v>0</v>
      </c>
      <c r="I46" s="14">
        <v>0</v>
      </c>
      <c r="J46" s="14">
        <v>0</v>
      </c>
      <c r="K46" s="14">
        <v>13</v>
      </c>
    </row>
    <row r="47" spans="1:11" x14ac:dyDescent="0.25">
      <c r="A47" s="12" t="s">
        <v>499</v>
      </c>
      <c r="B47" s="12" t="s">
        <v>500</v>
      </c>
      <c r="C47" s="12" t="s">
        <v>118</v>
      </c>
      <c r="D47" s="12" t="s">
        <v>117</v>
      </c>
      <c r="E47" s="12" t="s">
        <v>119</v>
      </c>
      <c r="F47" s="12" t="s">
        <v>39</v>
      </c>
      <c r="G47" s="13">
        <f t="shared" si="1"/>
        <v>9</v>
      </c>
      <c r="H47" s="14">
        <v>0</v>
      </c>
      <c r="I47" s="14">
        <v>0</v>
      </c>
      <c r="J47" s="14">
        <v>0</v>
      </c>
      <c r="K47" s="14">
        <v>9</v>
      </c>
    </row>
    <row r="48" spans="1:11" x14ac:dyDescent="0.25">
      <c r="A48" s="12" t="s">
        <v>497</v>
      </c>
      <c r="B48" s="12" t="s">
        <v>498</v>
      </c>
      <c r="C48" s="12" t="s">
        <v>118</v>
      </c>
      <c r="D48" s="12" t="s">
        <v>117</v>
      </c>
      <c r="E48" s="12" t="s">
        <v>119</v>
      </c>
      <c r="F48" s="12" t="s">
        <v>40</v>
      </c>
      <c r="G48" s="13">
        <f t="shared" si="1"/>
        <v>5</v>
      </c>
      <c r="H48" s="14">
        <v>0</v>
      </c>
      <c r="I48" s="14">
        <v>0</v>
      </c>
      <c r="J48" s="14">
        <v>0</v>
      </c>
      <c r="K48" s="14">
        <v>5</v>
      </c>
    </row>
    <row r="49" spans="1:11" x14ac:dyDescent="0.25">
      <c r="A49" s="12" t="s">
        <v>348</v>
      </c>
      <c r="B49" s="12" t="s">
        <v>349</v>
      </c>
      <c r="C49" s="12" t="s">
        <v>86</v>
      </c>
      <c r="D49" s="12" t="s">
        <v>85</v>
      </c>
      <c r="E49" s="12" t="s">
        <v>87</v>
      </c>
      <c r="F49" s="12" t="s">
        <v>29</v>
      </c>
      <c r="G49" s="13">
        <f t="shared" si="1"/>
        <v>5</v>
      </c>
      <c r="H49" s="14">
        <v>0</v>
      </c>
      <c r="I49" s="14">
        <v>0</v>
      </c>
      <c r="J49" s="14">
        <v>5</v>
      </c>
      <c r="K49" s="14">
        <v>0</v>
      </c>
    </row>
    <row r="50" spans="1:11" x14ac:dyDescent="0.25">
      <c r="A50" s="12" t="s">
        <v>346</v>
      </c>
      <c r="B50" s="12" t="s">
        <v>347</v>
      </c>
      <c r="C50" s="12" t="s">
        <v>86</v>
      </c>
      <c r="D50" s="12" t="s">
        <v>85</v>
      </c>
      <c r="E50" s="12" t="s">
        <v>87</v>
      </c>
      <c r="F50" s="12" t="s">
        <v>37</v>
      </c>
      <c r="G50" s="13">
        <f t="shared" si="1"/>
        <v>3</v>
      </c>
      <c r="H50" s="14">
        <v>0</v>
      </c>
      <c r="I50" s="14">
        <v>0</v>
      </c>
      <c r="J50" s="14">
        <v>3</v>
      </c>
      <c r="K50" s="14">
        <v>0</v>
      </c>
    </row>
    <row r="51" spans="1:11" x14ac:dyDescent="0.25">
      <c r="A51" s="12" t="s">
        <v>283</v>
      </c>
      <c r="B51" s="12" t="s">
        <v>284</v>
      </c>
      <c r="C51" s="12" t="s">
        <v>254</v>
      </c>
      <c r="D51" s="12" t="s">
        <v>253</v>
      </c>
      <c r="E51" s="12" t="s">
        <v>255</v>
      </c>
      <c r="F51" s="12" t="s">
        <v>40</v>
      </c>
      <c r="G51" s="13">
        <f t="shared" si="1"/>
        <v>1</v>
      </c>
      <c r="H51" s="14">
        <v>0</v>
      </c>
      <c r="I51" s="14">
        <v>1</v>
      </c>
      <c r="J51" s="14">
        <v>0</v>
      </c>
      <c r="K51" s="14">
        <v>0</v>
      </c>
    </row>
    <row r="52" spans="1:11" x14ac:dyDescent="0.25">
      <c r="A52" s="12" t="s">
        <v>402</v>
      </c>
      <c r="B52" s="12" t="s">
        <v>403</v>
      </c>
      <c r="C52" s="12" t="s">
        <v>67</v>
      </c>
      <c r="D52" s="12" t="s">
        <v>66</v>
      </c>
      <c r="E52" s="12" t="s">
        <v>68</v>
      </c>
      <c r="F52" s="12" t="s">
        <v>28</v>
      </c>
      <c r="G52" s="13">
        <f t="shared" si="1"/>
        <v>5</v>
      </c>
      <c r="H52" s="14">
        <v>0</v>
      </c>
      <c r="I52" s="14">
        <v>0</v>
      </c>
      <c r="J52" s="14">
        <v>5</v>
      </c>
      <c r="K52" s="14">
        <v>0</v>
      </c>
    </row>
    <row r="53" spans="1:11" x14ac:dyDescent="0.25">
      <c r="A53" s="12" t="s">
        <v>400</v>
      </c>
      <c r="B53" s="12" t="s">
        <v>401</v>
      </c>
      <c r="C53" s="12" t="s">
        <v>67</v>
      </c>
      <c r="D53" s="12" t="s">
        <v>66</v>
      </c>
      <c r="E53" s="12" t="s">
        <v>68</v>
      </c>
      <c r="F53" s="12" t="s">
        <v>29</v>
      </c>
      <c r="G53" s="13">
        <f t="shared" si="1"/>
        <v>8</v>
      </c>
      <c r="H53" s="14">
        <v>0</v>
      </c>
      <c r="I53" s="14">
        <v>0</v>
      </c>
      <c r="J53" s="14">
        <v>7</v>
      </c>
      <c r="K53" s="14">
        <v>1</v>
      </c>
    </row>
    <row r="54" spans="1:11" x14ac:dyDescent="0.25">
      <c r="A54" s="12" t="s">
        <v>459</v>
      </c>
      <c r="B54" s="12" t="s">
        <v>460</v>
      </c>
      <c r="C54" s="12" t="s">
        <v>67</v>
      </c>
      <c r="D54" s="12" t="s">
        <v>66</v>
      </c>
      <c r="E54" s="12" t="s">
        <v>68</v>
      </c>
      <c r="F54" s="12" t="s">
        <v>30</v>
      </c>
      <c r="G54" s="13">
        <f t="shared" si="1"/>
        <v>12</v>
      </c>
      <c r="H54" s="14">
        <v>0</v>
      </c>
      <c r="I54" s="14">
        <v>0</v>
      </c>
      <c r="J54" s="14">
        <v>0</v>
      </c>
      <c r="K54" s="14">
        <v>12</v>
      </c>
    </row>
    <row r="55" spans="1:11" x14ac:dyDescent="0.25">
      <c r="A55" s="12" t="s">
        <v>461</v>
      </c>
      <c r="B55" s="12" t="s">
        <v>462</v>
      </c>
      <c r="C55" s="12" t="s">
        <v>67</v>
      </c>
      <c r="D55" s="12" t="s">
        <v>66</v>
      </c>
      <c r="E55" s="12" t="s">
        <v>68</v>
      </c>
      <c r="F55" s="12" t="s">
        <v>31</v>
      </c>
      <c r="G55" s="13">
        <f t="shared" si="1"/>
        <v>19</v>
      </c>
      <c r="H55" s="14">
        <v>0</v>
      </c>
      <c r="I55" s="14">
        <v>0</v>
      </c>
      <c r="J55" s="14">
        <v>0</v>
      </c>
      <c r="K55" s="14">
        <v>19</v>
      </c>
    </row>
    <row r="56" spans="1:11" x14ac:dyDescent="0.25">
      <c r="A56" s="12" t="s">
        <v>457</v>
      </c>
      <c r="B56" s="12" t="s">
        <v>458</v>
      </c>
      <c r="C56" s="12" t="s">
        <v>67</v>
      </c>
      <c r="D56" s="12" t="s">
        <v>66</v>
      </c>
      <c r="E56" s="12" t="s">
        <v>68</v>
      </c>
      <c r="F56" s="12" t="s">
        <v>32</v>
      </c>
      <c r="G56" s="13">
        <f t="shared" si="1"/>
        <v>43</v>
      </c>
      <c r="H56" s="14">
        <v>0</v>
      </c>
      <c r="I56" s="14">
        <v>0</v>
      </c>
      <c r="J56" s="14">
        <v>0</v>
      </c>
      <c r="K56" s="14">
        <v>43</v>
      </c>
    </row>
    <row r="57" spans="1:11" x14ac:dyDescent="0.25">
      <c r="A57" s="12" t="s">
        <v>396</v>
      </c>
      <c r="B57" s="12" t="s">
        <v>397</v>
      </c>
      <c r="C57" s="12" t="s">
        <v>67</v>
      </c>
      <c r="D57" s="12" t="s">
        <v>66</v>
      </c>
      <c r="E57" s="12" t="s">
        <v>68</v>
      </c>
      <c r="F57" s="12" t="s">
        <v>33</v>
      </c>
      <c r="G57" s="13">
        <f t="shared" si="1"/>
        <v>53</v>
      </c>
      <c r="H57" s="14">
        <v>0</v>
      </c>
      <c r="I57" s="14">
        <v>0</v>
      </c>
      <c r="J57" s="14">
        <v>1</v>
      </c>
      <c r="K57" s="14">
        <v>52</v>
      </c>
    </row>
    <row r="58" spans="1:11" x14ac:dyDescent="0.25">
      <c r="A58" s="12" t="s">
        <v>398</v>
      </c>
      <c r="B58" s="12" t="s">
        <v>399</v>
      </c>
      <c r="C58" s="12" t="s">
        <v>67</v>
      </c>
      <c r="D58" s="12" t="s">
        <v>66</v>
      </c>
      <c r="E58" s="12" t="s">
        <v>68</v>
      </c>
      <c r="F58" s="12" t="s">
        <v>34</v>
      </c>
      <c r="G58" s="13">
        <f t="shared" si="1"/>
        <v>45</v>
      </c>
      <c r="H58" s="14">
        <v>0</v>
      </c>
      <c r="I58" s="14">
        <v>0</v>
      </c>
      <c r="J58" s="14">
        <v>3</v>
      </c>
      <c r="K58" s="14">
        <v>42</v>
      </c>
    </row>
    <row r="59" spans="1:11" x14ac:dyDescent="0.25">
      <c r="A59" s="12" t="s">
        <v>404</v>
      </c>
      <c r="B59" s="12" t="s">
        <v>405</v>
      </c>
      <c r="C59" s="12" t="s">
        <v>67</v>
      </c>
      <c r="D59" s="12" t="s">
        <v>66</v>
      </c>
      <c r="E59" s="12" t="s">
        <v>68</v>
      </c>
      <c r="F59" s="12" t="s">
        <v>35</v>
      </c>
      <c r="G59" s="13">
        <f t="shared" si="1"/>
        <v>2</v>
      </c>
      <c r="H59" s="14">
        <v>0</v>
      </c>
      <c r="I59" s="14">
        <v>0</v>
      </c>
      <c r="J59" s="14">
        <v>2</v>
      </c>
      <c r="K59" s="14">
        <v>0</v>
      </c>
    </row>
    <row r="60" spans="1:11" x14ac:dyDescent="0.25">
      <c r="A60" s="12" t="s">
        <v>515</v>
      </c>
      <c r="B60" s="12" t="s">
        <v>516</v>
      </c>
      <c r="C60" s="12" t="s">
        <v>152</v>
      </c>
      <c r="D60" s="12" t="s">
        <v>151</v>
      </c>
      <c r="E60" s="12" t="s">
        <v>149</v>
      </c>
      <c r="F60" s="12" t="s">
        <v>35</v>
      </c>
      <c r="G60" s="13">
        <f t="shared" si="1"/>
        <v>10</v>
      </c>
      <c r="H60" s="14">
        <v>0</v>
      </c>
      <c r="I60" s="14">
        <v>0</v>
      </c>
      <c r="J60" s="14">
        <v>0</v>
      </c>
      <c r="K60" s="14">
        <v>10</v>
      </c>
    </row>
    <row r="61" spans="1:11" x14ac:dyDescent="0.25">
      <c r="A61" s="12" t="s">
        <v>344</v>
      </c>
      <c r="B61" s="12" t="s">
        <v>345</v>
      </c>
      <c r="C61" s="12" t="s">
        <v>152</v>
      </c>
      <c r="D61" s="12" t="s">
        <v>151</v>
      </c>
      <c r="E61" s="12" t="s">
        <v>149</v>
      </c>
      <c r="F61" s="12" t="s">
        <v>41</v>
      </c>
      <c r="G61" s="13">
        <f t="shared" si="1"/>
        <v>1</v>
      </c>
      <c r="H61" s="14">
        <v>0</v>
      </c>
      <c r="I61" s="14">
        <v>0</v>
      </c>
      <c r="J61" s="14">
        <v>1</v>
      </c>
      <c r="K61" s="14">
        <v>0</v>
      </c>
    </row>
    <row r="62" spans="1:11" x14ac:dyDescent="0.25">
      <c r="A62" s="12" t="s">
        <v>410</v>
      </c>
      <c r="B62" s="12" t="s">
        <v>411</v>
      </c>
      <c r="C62" s="12" t="s">
        <v>152</v>
      </c>
      <c r="D62" s="12" t="s">
        <v>151</v>
      </c>
      <c r="E62" s="12" t="s">
        <v>149</v>
      </c>
      <c r="F62" s="12" t="s">
        <v>42</v>
      </c>
      <c r="G62" s="13">
        <f t="shared" si="1"/>
        <v>4</v>
      </c>
      <c r="H62" s="14">
        <v>0</v>
      </c>
      <c r="I62" s="14">
        <v>0</v>
      </c>
      <c r="J62" s="14">
        <v>4</v>
      </c>
      <c r="K62" s="14">
        <v>0</v>
      </c>
    </row>
    <row r="63" spans="1:11" x14ac:dyDescent="0.25">
      <c r="A63" s="12" t="s">
        <v>406</v>
      </c>
      <c r="B63" s="12" t="s">
        <v>407</v>
      </c>
      <c r="C63" s="12" t="s">
        <v>152</v>
      </c>
      <c r="D63" s="12" t="s">
        <v>151</v>
      </c>
      <c r="E63" s="12" t="s">
        <v>149</v>
      </c>
      <c r="F63" s="12" t="s">
        <v>43</v>
      </c>
      <c r="G63" s="13">
        <f t="shared" si="1"/>
        <v>5</v>
      </c>
      <c r="H63" s="14">
        <v>0</v>
      </c>
      <c r="I63" s="14">
        <v>0</v>
      </c>
      <c r="J63" s="14">
        <v>5</v>
      </c>
      <c r="K63" s="14">
        <v>0</v>
      </c>
    </row>
    <row r="64" spans="1:11" x14ac:dyDescent="0.25">
      <c r="A64" s="12" t="s">
        <v>408</v>
      </c>
      <c r="B64" s="12" t="s">
        <v>409</v>
      </c>
      <c r="C64" s="12" t="s">
        <v>152</v>
      </c>
      <c r="D64" s="12" t="s">
        <v>151</v>
      </c>
      <c r="E64" s="12" t="s">
        <v>149</v>
      </c>
      <c r="F64" s="12" t="s">
        <v>44</v>
      </c>
      <c r="G64" s="13">
        <f t="shared" si="1"/>
        <v>19</v>
      </c>
      <c r="H64" s="14">
        <v>0</v>
      </c>
      <c r="I64" s="14">
        <v>0</v>
      </c>
      <c r="J64" s="14">
        <v>9</v>
      </c>
      <c r="K64" s="14">
        <v>10</v>
      </c>
    </row>
    <row r="65" spans="1:11" x14ac:dyDescent="0.25">
      <c r="A65" s="12" t="s">
        <v>352</v>
      </c>
      <c r="B65" s="12" t="s">
        <v>353</v>
      </c>
      <c r="C65" s="12" t="s">
        <v>144</v>
      </c>
      <c r="D65" s="12" t="s">
        <v>143</v>
      </c>
      <c r="E65" s="12" t="s">
        <v>145</v>
      </c>
      <c r="F65" s="12" t="s">
        <v>34</v>
      </c>
      <c r="G65" s="13">
        <f t="shared" si="1"/>
        <v>13</v>
      </c>
      <c r="H65" s="14">
        <v>0</v>
      </c>
      <c r="I65" s="14">
        <v>0</v>
      </c>
      <c r="J65" s="14">
        <v>3</v>
      </c>
      <c r="K65" s="14">
        <v>10</v>
      </c>
    </row>
    <row r="66" spans="1:11" x14ac:dyDescent="0.25">
      <c r="A66" s="12" t="s">
        <v>354</v>
      </c>
      <c r="B66" s="12" t="s">
        <v>355</v>
      </c>
      <c r="C66" s="12" t="s">
        <v>144</v>
      </c>
      <c r="D66" s="12" t="s">
        <v>143</v>
      </c>
      <c r="E66" s="12" t="s">
        <v>145</v>
      </c>
      <c r="F66" s="12" t="s">
        <v>35</v>
      </c>
      <c r="G66" s="13">
        <f t="shared" si="1"/>
        <v>43</v>
      </c>
      <c r="H66" s="14">
        <v>0</v>
      </c>
      <c r="I66" s="14">
        <v>0</v>
      </c>
      <c r="J66" s="14">
        <v>9</v>
      </c>
      <c r="K66" s="14">
        <v>34</v>
      </c>
    </row>
    <row r="67" spans="1:11" x14ac:dyDescent="0.25">
      <c r="A67" s="12" t="s">
        <v>356</v>
      </c>
      <c r="B67" s="12" t="s">
        <v>357</v>
      </c>
      <c r="C67" s="12" t="s">
        <v>144</v>
      </c>
      <c r="D67" s="12" t="s">
        <v>143</v>
      </c>
      <c r="E67" s="12" t="s">
        <v>145</v>
      </c>
      <c r="F67" s="12" t="s">
        <v>36</v>
      </c>
      <c r="G67" s="13">
        <f t="shared" si="1"/>
        <v>77</v>
      </c>
      <c r="H67" s="14">
        <v>0</v>
      </c>
      <c r="I67" s="14">
        <v>0</v>
      </c>
      <c r="J67" s="14">
        <v>11</v>
      </c>
      <c r="K67" s="14">
        <v>66</v>
      </c>
    </row>
    <row r="68" spans="1:11" x14ac:dyDescent="0.25">
      <c r="A68" s="12" t="s">
        <v>358</v>
      </c>
      <c r="B68" s="12" t="s">
        <v>359</v>
      </c>
      <c r="C68" s="12" t="s">
        <v>144</v>
      </c>
      <c r="D68" s="12" t="s">
        <v>143</v>
      </c>
      <c r="E68" s="12" t="s">
        <v>145</v>
      </c>
      <c r="F68" s="12" t="s">
        <v>42</v>
      </c>
      <c r="G68" s="13">
        <f t="shared" si="1"/>
        <v>3</v>
      </c>
      <c r="H68" s="14">
        <v>0</v>
      </c>
      <c r="I68" s="14">
        <v>0</v>
      </c>
      <c r="J68" s="14">
        <v>3</v>
      </c>
      <c r="K68" s="14">
        <v>0</v>
      </c>
    </row>
    <row r="69" spans="1:11" x14ac:dyDescent="0.25">
      <c r="A69" s="12" t="s">
        <v>360</v>
      </c>
      <c r="B69" s="12" t="s">
        <v>361</v>
      </c>
      <c r="C69" s="12" t="s">
        <v>144</v>
      </c>
      <c r="D69" s="12" t="s">
        <v>143</v>
      </c>
      <c r="E69" s="12" t="s">
        <v>145</v>
      </c>
      <c r="F69" s="12" t="s">
        <v>43</v>
      </c>
      <c r="G69" s="13">
        <f t="shared" si="1"/>
        <v>1</v>
      </c>
      <c r="H69" s="14">
        <v>0</v>
      </c>
      <c r="I69" s="14">
        <v>0</v>
      </c>
      <c r="J69" s="14">
        <v>1</v>
      </c>
      <c r="K69" s="14">
        <v>0</v>
      </c>
    </row>
    <row r="70" spans="1:11" x14ac:dyDescent="0.25">
      <c r="A70" s="12" t="s">
        <v>440</v>
      </c>
      <c r="B70" s="12" t="s">
        <v>441</v>
      </c>
      <c r="C70" s="12" t="s">
        <v>247</v>
      </c>
      <c r="D70" s="12" t="s">
        <v>209</v>
      </c>
      <c r="E70" s="12" t="s">
        <v>248</v>
      </c>
      <c r="F70" s="12" t="s">
        <v>29</v>
      </c>
      <c r="G70" s="13">
        <f t="shared" si="1"/>
        <v>1</v>
      </c>
      <c r="H70" s="14">
        <v>0</v>
      </c>
      <c r="I70" s="14">
        <v>0</v>
      </c>
      <c r="J70" s="14">
        <v>1</v>
      </c>
      <c r="K70" s="14">
        <v>0</v>
      </c>
    </row>
    <row r="71" spans="1:11" x14ac:dyDescent="0.25">
      <c r="A71" s="12" t="s">
        <v>390</v>
      </c>
      <c r="B71" s="12" t="s">
        <v>391</v>
      </c>
      <c r="C71" s="12" t="s">
        <v>93</v>
      </c>
      <c r="D71" s="12" t="s">
        <v>92</v>
      </c>
      <c r="E71" s="12" t="s">
        <v>94</v>
      </c>
      <c r="F71" s="12" t="s">
        <v>36</v>
      </c>
      <c r="G71" s="13">
        <f t="shared" si="1"/>
        <v>7</v>
      </c>
      <c r="H71" s="14">
        <v>0</v>
      </c>
      <c r="I71" s="14">
        <v>0</v>
      </c>
      <c r="J71" s="14">
        <v>7</v>
      </c>
      <c r="K71" s="14">
        <v>0</v>
      </c>
    </row>
    <row r="72" spans="1:11" x14ac:dyDescent="0.25">
      <c r="A72" s="12" t="s">
        <v>509</v>
      </c>
      <c r="B72" s="12" t="s">
        <v>510</v>
      </c>
      <c r="C72" s="12" t="s">
        <v>180</v>
      </c>
      <c r="D72" s="12" t="s">
        <v>179</v>
      </c>
      <c r="E72" s="12" t="s">
        <v>145</v>
      </c>
      <c r="F72" s="12" t="s">
        <v>41</v>
      </c>
      <c r="G72" s="13">
        <f t="shared" si="1"/>
        <v>30</v>
      </c>
      <c r="H72" s="14">
        <v>0</v>
      </c>
      <c r="I72" s="14">
        <v>0</v>
      </c>
      <c r="J72" s="14">
        <v>0</v>
      </c>
      <c r="K72" s="14">
        <v>30</v>
      </c>
    </row>
    <row r="73" spans="1:11" x14ac:dyDescent="0.25">
      <c r="A73" s="12" t="s">
        <v>285</v>
      </c>
      <c r="B73" s="12" t="s">
        <v>286</v>
      </c>
      <c r="C73" s="12" t="s">
        <v>264</v>
      </c>
      <c r="D73" s="12" t="s">
        <v>263</v>
      </c>
      <c r="E73" s="12" t="s">
        <v>94</v>
      </c>
      <c r="F73" s="12" t="s">
        <v>38</v>
      </c>
      <c r="G73" s="13">
        <f t="shared" si="1"/>
        <v>1</v>
      </c>
      <c r="H73" s="14">
        <v>0</v>
      </c>
      <c r="I73" s="14">
        <v>1</v>
      </c>
      <c r="J73" s="14">
        <v>0</v>
      </c>
      <c r="K73" s="14">
        <v>0</v>
      </c>
    </row>
    <row r="74" spans="1:11" x14ac:dyDescent="0.25">
      <c r="A74" s="12" t="s">
        <v>277</v>
      </c>
      <c r="B74" s="12" t="s">
        <v>278</v>
      </c>
      <c r="C74" s="12" t="s">
        <v>233</v>
      </c>
      <c r="D74" s="12" t="s">
        <v>232</v>
      </c>
      <c r="E74" s="12" t="s">
        <v>234</v>
      </c>
      <c r="F74" s="12" t="s">
        <v>30</v>
      </c>
      <c r="G74" s="13">
        <f t="shared" ref="G74:G106" si="2">SUM(H74:K74)</f>
        <v>1</v>
      </c>
      <c r="H74" s="14">
        <v>0</v>
      </c>
      <c r="I74" s="14">
        <v>1</v>
      </c>
      <c r="J74" s="14">
        <v>0</v>
      </c>
      <c r="K74" s="14">
        <v>0</v>
      </c>
    </row>
    <row r="75" spans="1:11" x14ac:dyDescent="0.25">
      <c r="A75" s="12" t="s">
        <v>272</v>
      </c>
      <c r="B75" s="12" t="s">
        <v>273</v>
      </c>
      <c r="C75" s="12" t="s">
        <v>233</v>
      </c>
      <c r="D75" s="12" t="s">
        <v>232</v>
      </c>
      <c r="E75" s="12" t="s">
        <v>234</v>
      </c>
      <c r="F75" s="12" t="s">
        <v>32</v>
      </c>
      <c r="G75" s="13">
        <f t="shared" si="2"/>
        <v>1</v>
      </c>
      <c r="H75" s="14">
        <v>1</v>
      </c>
      <c r="I75" s="14">
        <v>0</v>
      </c>
      <c r="J75" s="14">
        <v>0</v>
      </c>
      <c r="K75" s="14">
        <v>0</v>
      </c>
    </row>
    <row r="76" spans="1:11" x14ac:dyDescent="0.25">
      <c r="A76" s="12" t="s">
        <v>279</v>
      </c>
      <c r="B76" s="12" t="s">
        <v>280</v>
      </c>
      <c r="C76" s="12" t="s">
        <v>233</v>
      </c>
      <c r="D76" s="12" t="s">
        <v>232</v>
      </c>
      <c r="E76" s="12" t="s">
        <v>234</v>
      </c>
      <c r="F76" s="12" t="s">
        <v>35</v>
      </c>
      <c r="G76" s="13">
        <f t="shared" si="2"/>
        <v>1</v>
      </c>
      <c r="H76" s="14">
        <v>0</v>
      </c>
      <c r="I76" s="14">
        <v>1</v>
      </c>
      <c r="J76" s="14">
        <v>0</v>
      </c>
      <c r="K76" s="14">
        <v>0</v>
      </c>
    </row>
    <row r="77" spans="1:11" x14ac:dyDescent="0.25">
      <c r="A77" s="12" t="s">
        <v>426</v>
      </c>
      <c r="B77" s="12" t="s">
        <v>427</v>
      </c>
      <c r="C77" s="12" t="s">
        <v>168</v>
      </c>
      <c r="D77" s="12" t="s">
        <v>167</v>
      </c>
      <c r="E77" s="12" t="s">
        <v>169</v>
      </c>
      <c r="F77" s="12" t="s">
        <v>40</v>
      </c>
      <c r="G77" s="13">
        <f t="shared" si="2"/>
        <v>2</v>
      </c>
      <c r="H77" s="14">
        <v>0</v>
      </c>
      <c r="I77" s="14">
        <v>0</v>
      </c>
      <c r="J77" s="14">
        <v>2</v>
      </c>
      <c r="K77" s="14">
        <v>0</v>
      </c>
    </row>
    <row r="78" spans="1:11" x14ac:dyDescent="0.25">
      <c r="A78" s="12" t="s">
        <v>428</v>
      </c>
      <c r="B78" s="12" t="s">
        <v>429</v>
      </c>
      <c r="C78" s="12" t="s">
        <v>168</v>
      </c>
      <c r="D78" s="12" t="s">
        <v>167</v>
      </c>
      <c r="E78" s="12" t="s">
        <v>169</v>
      </c>
      <c r="F78" s="12" t="s">
        <v>41</v>
      </c>
      <c r="G78" s="13">
        <f t="shared" si="2"/>
        <v>2</v>
      </c>
      <c r="H78" s="14">
        <v>0</v>
      </c>
      <c r="I78" s="14">
        <v>0</v>
      </c>
      <c r="J78" s="14">
        <v>2</v>
      </c>
      <c r="K78" s="14">
        <v>0</v>
      </c>
    </row>
    <row r="79" spans="1:11" x14ac:dyDescent="0.25">
      <c r="A79" s="12" t="s">
        <v>416</v>
      </c>
      <c r="B79" s="12" t="s">
        <v>417</v>
      </c>
      <c r="C79" s="12" t="s">
        <v>177</v>
      </c>
      <c r="D79" s="12" t="s">
        <v>176</v>
      </c>
      <c r="E79" s="12" t="s">
        <v>94</v>
      </c>
      <c r="F79" s="12" t="s">
        <v>38</v>
      </c>
      <c r="G79" s="13">
        <f t="shared" si="2"/>
        <v>1</v>
      </c>
      <c r="H79" s="14">
        <v>0</v>
      </c>
      <c r="I79" s="14">
        <v>0</v>
      </c>
      <c r="J79" s="14">
        <v>1</v>
      </c>
      <c r="K79" s="14">
        <v>0</v>
      </c>
    </row>
    <row r="80" spans="1:11" x14ac:dyDescent="0.25">
      <c r="A80" s="12" t="s">
        <v>471</v>
      </c>
      <c r="B80" s="12" t="s">
        <v>472</v>
      </c>
      <c r="C80" s="12" t="s">
        <v>134</v>
      </c>
      <c r="D80" s="12" t="s">
        <v>133</v>
      </c>
      <c r="E80" s="12" t="s">
        <v>108</v>
      </c>
      <c r="F80" s="12" t="s">
        <v>32</v>
      </c>
      <c r="G80" s="13">
        <f t="shared" si="2"/>
        <v>8</v>
      </c>
      <c r="H80" s="14">
        <v>0</v>
      </c>
      <c r="I80" s="14">
        <v>0</v>
      </c>
      <c r="J80" s="14">
        <v>0</v>
      </c>
      <c r="K80" s="14">
        <v>8</v>
      </c>
    </row>
    <row r="81" spans="1:11" x14ac:dyDescent="0.25">
      <c r="A81" s="12" t="s">
        <v>469</v>
      </c>
      <c r="B81" s="12" t="s">
        <v>470</v>
      </c>
      <c r="C81" s="12" t="s">
        <v>134</v>
      </c>
      <c r="D81" s="12" t="s">
        <v>133</v>
      </c>
      <c r="E81" s="12" t="s">
        <v>108</v>
      </c>
      <c r="F81" s="12" t="s">
        <v>33</v>
      </c>
      <c r="G81" s="13">
        <f t="shared" si="2"/>
        <v>6</v>
      </c>
      <c r="H81" s="14">
        <v>0</v>
      </c>
      <c r="I81" s="14">
        <v>0</v>
      </c>
      <c r="J81" s="14">
        <v>0</v>
      </c>
      <c r="K81" s="14">
        <v>6</v>
      </c>
    </row>
    <row r="82" spans="1:11" x14ac:dyDescent="0.25">
      <c r="A82" s="12" t="s">
        <v>475</v>
      </c>
      <c r="B82" s="12" t="s">
        <v>476</v>
      </c>
      <c r="C82" s="12" t="s">
        <v>134</v>
      </c>
      <c r="D82" s="12" t="s">
        <v>133</v>
      </c>
      <c r="E82" s="12" t="s">
        <v>108</v>
      </c>
      <c r="F82" s="12" t="s">
        <v>34</v>
      </c>
      <c r="G82" s="13">
        <f t="shared" si="2"/>
        <v>1</v>
      </c>
      <c r="H82" s="14">
        <v>0</v>
      </c>
      <c r="I82" s="14">
        <v>0</v>
      </c>
      <c r="J82" s="14">
        <v>0</v>
      </c>
      <c r="K82" s="14">
        <v>1</v>
      </c>
    </row>
    <row r="83" spans="1:11" x14ac:dyDescent="0.25">
      <c r="A83" s="12" t="s">
        <v>479</v>
      </c>
      <c r="B83" s="12" t="s">
        <v>480</v>
      </c>
      <c r="C83" s="12" t="s">
        <v>134</v>
      </c>
      <c r="D83" s="12" t="s">
        <v>133</v>
      </c>
      <c r="E83" s="12" t="s">
        <v>108</v>
      </c>
      <c r="F83" s="12" t="s">
        <v>36</v>
      </c>
      <c r="G83" s="13">
        <f t="shared" si="2"/>
        <v>4</v>
      </c>
      <c r="H83" s="14">
        <v>0</v>
      </c>
      <c r="I83" s="14">
        <v>0</v>
      </c>
      <c r="J83" s="14">
        <v>0</v>
      </c>
      <c r="K83" s="14">
        <v>4</v>
      </c>
    </row>
    <row r="84" spans="1:11" x14ac:dyDescent="0.25">
      <c r="A84" s="12" t="s">
        <v>477</v>
      </c>
      <c r="B84" s="12" t="s">
        <v>478</v>
      </c>
      <c r="C84" s="12" t="s">
        <v>134</v>
      </c>
      <c r="D84" s="12" t="s">
        <v>133</v>
      </c>
      <c r="E84" s="12" t="s">
        <v>108</v>
      </c>
      <c r="F84" s="12" t="s">
        <v>37</v>
      </c>
      <c r="G84" s="13">
        <f t="shared" si="2"/>
        <v>9</v>
      </c>
      <c r="H84" s="14">
        <v>0</v>
      </c>
      <c r="I84" s="14">
        <v>0</v>
      </c>
      <c r="J84" s="14">
        <v>0</v>
      </c>
      <c r="K84" s="14">
        <v>9</v>
      </c>
    </row>
    <row r="85" spans="1:11" x14ac:dyDescent="0.25">
      <c r="A85" s="12" t="s">
        <v>473</v>
      </c>
      <c r="B85" s="12" t="s">
        <v>474</v>
      </c>
      <c r="C85" s="12" t="s">
        <v>134</v>
      </c>
      <c r="D85" s="12" t="s">
        <v>133</v>
      </c>
      <c r="E85" s="12" t="s">
        <v>108</v>
      </c>
      <c r="F85" s="12" t="s">
        <v>40</v>
      </c>
      <c r="G85" s="13">
        <f t="shared" si="2"/>
        <v>6</v>
      </c>
      <c r="H85" s="14">
        <v>0</v>
      </c>
      <c r="I85" s="14">
        <v>0</v>
      </c>
      <c r="J85" s="14">
        <v>0</v>
      </c>
      <c r="K85" s="14">
        <v>6</v>
      </c>
    </row>
    <row r="86" spans="1:11" x14ac:dyDescent="0.25">
      <c r="A86" s="12" t="s">
        <v>444</v>
      </c>
      <c r="B86" s="12" t="s">
        <v>445</v>
      </c>
      <c r="C86" s="12" t="s">
        <v>107</v>
      </c>
      <c r="D86" s="12" t="s">
        <v>106</v>
      </c>
      <c r="E86" s="12" t="s">
        <v>108</v>
      </c>
      <c r="F86" s="12" t="s">
        <v>30</v>
      </c>
      <c r="G86" s="13">
        <f t="shared" si="2"/>
        <v>9</v>
      </c>
      <c r="H86" s="14">
        <v>0</v>
      </c>
      <c r="I86" s="14">
        <v>0</v>
      </c>
      <c r="J86" s="14">
        <v>9</v>
      </c>
      <c r="K86" s="14">
        <v>0</v>
      </c>
    </row>
    <row r="87" spans="1:11" x14ac:dyDescent="0.25">
      <c r="A87" s="12" t="s">
        <v>507</v>
      </c>
      <c r="B87" s="12" t="s">
        <v>508</v>
      </c>
      <c r="C87" s="12" t="s">
        <v>165</v>
      </c>
      <c r="D87" s="12" t="s">
        <v>164</v>
      </c>
      <c r="E87" s="12" t="s">
        <v>145</v>
      </c>
      <c r="F87" s="12" t="s">
        <v>41</v>
      </c>
      <c r="G87" s="13">
        <f t="shared" si="2"/>
        <v>3</v>
      </c>
      <c r="H87" s="14">
        <v>0</v>
      </c>
      <c r="I87" s="14">
        <v>0</v>
      </c>
      <c r="J87" s="14">
        <v>0</v>
      </c>
      <c r="K87" s="14">
        <v>3</v>
      </c>
    </row>
    <row r="88" spans="1:11" x14ac:dyDescent="0.25">
      <c r="A88" s="12" t="s">
        <v>505</v>
      </c>
      <c r="B88" s="12" t="s">
        <v>506</v>
      </c>
      <c r="C88" s="12" t="s">
        <v>165</v>
      </c>
      <c r="D88" s="12" t="s">
        <v>164</v>
      </c>
      <c r="E88" s="12" t="s">
        <v>145</v>
      </c>
      <c r="F88" s="12" t="s">
        <v>42</v>
      </c>
      <c r="G88" s="13">
        <f t="shared" si="2"/>
        <v>7</v>
      </c>
      <c r="H88" s="14">
        <v>0</v>
      </c>
      <c r="I88" s="14">
        <v>0</v>
      </c>
      <c r="J88" s="14">
        <v>0</v>
      </c>
      <c r="K88" s="14">
        <v>7</v>
      </c>
    </row>
    <row r="89" spans="1:11" x14ac:dyDescent="0.25">
      <c r="A89" s="12" t="s">
        <v>511</v>
      </c>
      <c r="B89" s="12" t="s">
        <v>512</v>
      </c>
      <c r="C89" s="12" t="s">
        <v>90</v>
      </c>
      <c r="D89" s="12" t="s">
        <v>89</v>
      </c>
      <c r="E89" s="12" t="s">
        <v>91</v>
      </c>
      <c r="F89" s="12" t="s">
        <v>31</v>
      </c>
      <c r="G89" s="13">
        <f t="shared" si="2"/>
        <v>1</v>
      </c>
      <c r="H89" s="14">
        <v>0</v>
      </c>
      <c r="I89" s="14">
        <v>0</v>
      </c>
      <c r="J89" s="14">
        <v>0</v>
      </c>
      <c r="K89" s="14">
        <v>1</v>
      </c>
    </row>
    <row r="90" spans="1:11" x14ac:dyDescent="0.25">
      <c r="A90" s="12" t="s">
        <v>513</v>
      </c>
      <c r="B90" s="12" t="s">
        <v>514</v>
      </c>
      <c r="C90" s="12" t="s">
        <v>90</v>
      </c>
      <c r="D90" s="12" t="s">
        <v>89</v>
      </c>
      <c r="E90" s="12" t="s">
        <v>91</v>
      </c>
      <c r="F90" s="12" t="s">
        <v>32</v>
      </c>
      <c r="G90" s="13">
        <f t="shared" si="2"/>
        <v>1</v>
      </c>
      <c r="H90" s="14">
        <v>0</v>
      </c>
      <c r="I90" s="14">
        <v>0</v>
      </c>
      <c r="J90" s="14">
        <v>0</v>
      </c>
      <c r="K90" s="14">
        <v>1</v>
      </c>
    </row>
    <row r="91" spans="1:11" x14ac:dyDescent="0.25">
      <c r="A91" s="12" t="s">
        <v>382</v>
      </c>
      <c r="B91" s="12" t="s">
        <v>383</v>
      </c>
      <c r="C91" s="12" t="s">
        <v>148</v>
      </c>
      <c r="D91" s="12" t="s">
        <v>147</v>
      </c>
      <c r="E91" s="12" t="s">
        <v>149</v>
      </c>
      <c r="F91" s="12" t="s">
        <v>32</v>
      </c>
      <c r="G91" s="13">
        <f t="shared" si="2"/>
        <v>3</v>
      </c>
      <c r="H91" s="14">
        <v>0</v>
      </c>
      <c r="I91" s="14">
        <v>0</v>
      </c>
      <c r="J91" s="14">
        <v>3</v>
      </c>
      <c r="K91" s="14">
        <v>0</v>
      </c>
    </row>
    <row r="92" spans="1:11" x14ac:dyDescent="0.25">
      <c r="A92" s="12" t="s">
        <v>380</v>
      </c>
      <c r="B92" s="12" t="s">
        <v>381</v>
      </c>
      <c r="C92" s="12" t="s">
        <v>148</v>
      </c>
      <c r="D92" s="12" t="s">
        <v>147</v>
      </c>
      <c r="E92" s="12" t="s">
        <v>149</v>
      </c>
      <c r="F92" s="12" t="s">
        <v>35</v>
      </c>
      <c r="G92" s="13">
        <f t="shared" si="2"/>
        <v>3</v>
      </c>
      <c r="H92" s="14">
        <v>0</v>
      </c>
      <c r="I92" s="14">
        <v>0</v>
      </c>
      <c r="J92" s="14">
        <v>3</v>
      </c>
      <c r="K92" s="14">
        <v>0</v>
      </c>
    </row>
    <row r="93" spans="1:11" x14ac:dyDescent="0.25">
      <c r="A93" s="12" t="s">
        <v>378</v>
      </c>
      <c r="B93" s="12" t="s">
        <v>379</v>
      </c>
      <c r="C93" s="12" t="s">
        <v>148</v>
      </c>
      <c r="D93" s="12" t="s">
        <v>147</v>
      </c>
      <c r="E93" s="12" t="s">
        <v>149</v>
      </c>
      <c r="F93" s="12" t="s">
        <v>36</v>
      </c>
      <c r="G93" s="13">
        <f t="shared" si="2"/>
        <v>4</v>
      </c>
      <c r="H93" s="14">
        <v>0</v>
      </c>
      <c r="I93" s="14">
        <v>0</v>
      </c>
      <c r="J93" s="14">
        <v>4</v>
      </c>
      <c r="K93" s="14">
        <v>0</v>
      </c>
    </row>
    <row r="94" spans="1:11" x14ac:dyDescent="0.25">
      <c r="A94" s="12" t="s">
        <v>376</v>
      </c>
      <c r="B94" s="12" t="s">
        <v>377</v>
      </c>
      <c r="C94" s="12" t="s">
        <v>148</v>
      </c>
      <c r="D94" s="12" t="s">
        <v>147</v>
      </c>
      <c r="E94" s="12" t="s">
        <v>149</v>
      </c>
      <c r="F94" s="12" t="s">
        <v>37</v>
      </c>
      <c r="G94" s="13">
        <f t="shared" si="2"/>
        <v>4</v>
      </c>
      <c r="H94" s="14">
        <v>0</v>
      </c>
      <c r="I94" s="14">
        <v>0</v>
      </c>
      <c r="J94" s="14">
        <v>4</v>
      </c>
      <c r="K94" s="14">
        <v>0</v>
      </c>
    </row>
    <row r="95" spans="1:11" x14ac:dyDescent="0.25">
      <c r="A95" s="12" t="s">
        <v>374</v>
      </c>
      <c r="B95" s="12" t="s">
        <v>375</v>
      </c>
      <c r="C95" s="12" t="s">
        <v>148</v>
      </c>
      <c r="D95" s="12" t="s">
        <v>147</v>
      </c>
      <c r="E95" s="12" t="s">
        <v>149</v>
      </c>
      <c r="F95" s="12" t="s">
        <v>41</v>
      </c>
      <c r="G95" s="13">
        <f t="shared" si="2"/>
        <v>3</v>
      </c>
      <c r="H95" s="14">
        <v>0</v>
      </c>
      <c r="I95" s="14">
        <v>0</v>
      </c>
      <c r="J95" s="14">
        <v>3</v>
      </c>
      <c r="K95" s="14">
        <v>0</v>
      </c>
    </row>
    <row r="96" spans="1:11" x14ac:dyDescent="0.25">
      <c r="A96" s="12" t="s">
        <v>313</v>
      </c>
      <c r="B96" s="12" t="s">
        <v>314</v>
      </c>
      <c r="C96" s="12" t="s">
        <v>50</v>
      </c>
      <c r="D96" s="12" t="s">
        <v>49</v>
      </c>
      <c r="E96" s="12" t="s">
        <v>51</v>
      </c>
      <c r="F96" s="12" t="s">
        <v>28</v>
      </c>
      <c r="G96" s="13">
        <f t="shared" si="2"/>
        <v>9</v>
      </c>
      <c r="H96" s="14">
        <v>0</v>
      </c>
      <c r="I96" s="14">
        <v>9</v>
      </c>
      <c r="J96" s="14">
        <v>0</v>
      </c>
      <c r="K96" s="14">
        <v>0</v>
      </c>
    </row>
    <row r="97" spans="1:11" x14ac:dyDescent="0.25">
      <c r="A97" s="12" t="s">
        <v>315</v>
      </c>
      <c r="B97" s="12" t="s">
        <v>316</v>
      </c>
      <c r="C97" s="12" t="s">
        <v>50</v>
      </c>
      <c r="D97" s="12" t="s">
        <v>49</v>
      </c>
      <c r="E97" s="12" t="s">
        <v>51</v>
      </c>
      <c r="F97" s="12" t="s">
        <v>29</v>
      </c>
      <c r="G97" s="13">
        <f t="shared" si="2"/>
        <v>4</v>
      </c>
      <c r="H97" s="14">
        <v>0</v>
      </c>
      <c r="I97" s="14">
        <v>4</v>
      </c>
      <c r="J97" s="14">
        <v>0</v>
      </c>
      <c r="K97" s="14">
        <v>0</v>
      </c>
    </row>
    <row r="98" spans="1:11" x14ac:dyDescent="0.25">
      <c r="A98" s="12" t="s">
        <v>317</v>
      </c>
      <c r="B98" s="12" t="s">
        <v>318</v>
      </c>
      <c r="C98" s="12" t="s">
        <v>50</v>
      </c>
      <c r="D98" s="12" t="s">
        <v>49</v>
      </c>
      <c r="E98" s="12" t="s">
        <v>51</v>
      </c>
      <c r="F98" s="12" t="s">
        <v>30</v>
      </c>
      <c r="G98" s="13">
        <f t="shared" si="2"/>
        <v>7</v>
      </c>
      <c r="H98" s="14">
        <v>0</v>
      </c>
      <c r="I98" s="14">
        <v>7</v>
      </c>
      <c r="J98" s="14">
        <v>0</v>
      </c>
      <c r="K98" s="14">
        <v>0</v>
      </c>
    </row>
    <row r="99" spans="1:11" x14ac:dyDescent="0.25">
      <c r="A99" s="12" t="s">
        <v>289</v>
      </c>
      <c r="B99" s="12" t="s">
        <v>290</v>
      </c>
      <c r="C99" s="12" t="s">
        <v>50</v>
      </c>
      <c r="D99" s="12" t="s">
        <v>49</v>
      </c>
      <c r="E99" s="12" t="s">
        <v>51</v>
      </c>
      <c r="F99" s="12" t="s">
        <v>31</v>
      </c>
      <c r="G99" s="13">
        <f t="shared" si="2"/>
        <v>20</v>
      </c>
      <c r="H99" s="14">
        <v>0</v>
      </c>
      <c r="I99" s="14">
        <v>20</v>
      </c>
      <c r="J99" s="14">
        <v>0</v>
      </c>
      <c r="K99" s="14">
        <v>0</v>
      </c>
    </row>
    <row r="100" spans="1:11" x14ac:dyDescent="0.25">
      <c r="A100" s="12" t="s">
        <v>319</v>
      </c>
      <c r="B100" s="12" t="s">
        <v>320</v>
      </c>
      <c r="C100" s="12" t="s">
        <v>50</v>
      </c>
      <c r="D100" s="12" t="s">
        <v>49</v>
      </c>
      <c r="E100" s="12" t="s">
        <v>51</v>
      </c>
      <c r="F100" s="12" t="s">
        <v>32</v>
      </c>
      <c r="G100" s="13">
        <f t="shared" si="2"/>
        <v>20</v>
      </c>
      <c r="H100" s="14">
        <v>0</v>
      </c>
      <c r="I100" s="14">
        <v>20</v>
      </c>
      <c r="J100" s="14">
        <v>0</v>
      </c>
      <c r="K100" s="14">
        <v>0</v>
      </c>
    </row>
    <row r="101" spans="1:11" x14ac:dyDescent="0.25">
      <c r="A101" s="12" t="s">
        <v>287</v>
      </c>
      <c r="B101" s="12" t="s">
        <v>288</v>
      </c>
      <c r="C101" s="12" t="s">
        <v>50</v>
      </c>
      <c r="D101" s="12" t="s">
        <v>49</v>
      </c>
      <c r="E101" s="12" t="s">
        <v>51</v>
      </c>
      <c r="F101" s="12" t="s">
        <v>33</v>
      </c>
      <c r="G101" s="13">
        <f t="shared" si="2"/>
        <v>15</v>
      </c>
      <c r="H101" s="14">
        <v>0</v>
      </c>
      <c r="I101" s="14">
        <v>15</v>
      </c>
      <c r="J101" s="14">
        <v>0</v>
      </c>
      <c r="K101" s="14">
        <v>0</v>
      </c>
    </row>
    <row r="102" spans="1:11" x14ac:dyDescent="0.25">
      <c r="A102" s="12" t="s">
        <v>311</v>
      </c>
      <c r="B102" s="12" t="s">
        <v>312</v>
      </c>
      <c r="C102" s="12" t="s">
        <v>50</v>
      </c>
      <c r="D102" s="12" t="s">
        <v>49</v>
      </c>
      <c r="E102" s="12" t="s">
        <v>51</v>
      </c>
      <c r="F102" s="12" t="s">
        <v>34</v>
      </c>
      <c r="G102" s="13">
        <f t="shared" si="2"/>
        <v>10</v>
      </c>
      <c r="H102" s="14">
        <v>0</v>
      </c>
      <c r="I102" s="14">
        <v>10</v>
      </c>
      <c r="J102" s="14">
        <v>0</v>
      </c>
      <c r="K102" s="14">
        <v>0</v>
      </c>
    </row>
    <row r="103" spans="1:11" x14ac:dyDescent="0.25">
      <c r="A103" s="12" t="s">
        <v>309</v>
      </c>
      <c r="B103" s="12" t="s">
        <v>310</v>
      </c>
      <c r="C103" s="12" t="s">
        <v>50</v>
      </c>
      <c r="D103" s="12" t="s">
        <v>49</v>
      </c>
      <c r="E103" s="12" t="s">
        <v>51</v>
      </c>
      <c r="F103" s="12" t="s">
        <v>35</v>
      </c>
      <c r="G103" s="13">
        <f t="shared" si="2"/>
        <v>10</v>
      </c>
      <c r="H103" s="14">
        <v>0</v>
      </c>
      <c r="I103" s="14">
        <v>10</v>
      </c>
      <c r="J103" s="14">
        <v>0</v>
      </c>
      <c r="K103" s="14">
        <v>0</v>
      </c>
    </row>
    <row r="104" spans="1:11" x14ac:dyDescent="0.25">
      <c r="A104" s="12" t="s">
        <v>305</v>
      </c>
      <c r="B104" s="12" t="s">
        <v>306</v>
      </c>
      <c r="C104" s="12" t="s">
        <v>50</v>
      </c>
      <c r="D104" s="12" t="s">
        <v>49</v>
      </c>
      <c r="E104" s="12" t="s">
        <v>51</v>
      </c>
      <c r="F104" s="12" t="s">
        <v>36</v>
      </c>
      <c r="G104" s="13">
        <f t="shared" si="2"/>
        <v>5</v>
      </c>
      <c r="H104" s="14">
        <v>0</v>
      </c>
      <c r="I104" s="14">
        <v>5</v>
      </c>
      <c r="J104" s="14">
        <v>0</v>
      </c>
      <c r="K104" s="14">
        <v>0</v>
      </c>
    </row>
    <row r="105" spans="1:11" x14ac:dyDescent="0.25">
      <c r="A105" s="12" t="s">
        <v>281</v>
      </c>
      <c r="B105" s="12" t="s">
        <v>282</v>
      </c>
      <c r="C105" s="12" t="s">
        <v>259</v>
      </c>
      <c r="D105" s="12" t="s">
        <v>258</v>
      </c>
      <c r="E105" s="12" t="s">
        <v>260</v>
      </c>
      <c r="F105" s="12" t="s">
        <v>38</v>
      </c>
      <c r="G105" s="13">
        <f t="shared" si="2"/>
        <v>1</v>
      </c>
      <c r="H105" s="14">
        <v>0</v>
      </c>
      <c r="I105" s="14">
        <v>1</v>
      </c>
      <c r="J105" s="14">
        <v>0</v>
      </c>
      <c r="K105" s="14">
        <v>0</v>
      </c>
    </row>
    <row r="106" spans="1:11" x14ac:dyDescent="0.25">
      <c r="A106" s="12" t="s">
        <v>384</v>
      </c>
      <c r="B106" s="12" t="s">
        <v>385</v>
      </c>
      <c r="C106" s="12" t="s">
        <v>172</v>
      </c>
      <c r="D106" s="12" t="s">
        <v>171</v>
      </c>
      <c r="E106" s="12" t="s">
        <v>71</v>
      </c>
      <c r="F106" s="12" t="s">
        <v>33</v>
      </c>
      <c r="G106" s="13">
        <f t="shared" si="2"/>
        <v>1</v>
      </c>
      <c r="H106" s="14">
        <v>0</v>
      </c>
      <c r="I106" s="14">
        <v>0</v>
      </c>
      <c r="J106" s="14">
        <v>1</v>
      </c>
      <c r="K106" s="14">
        <v>0</v>
      </c>
    </row>
    <row r="107" spans="1:11" x14ac:dyDescent="0.25">
      <c r="A107" s="12" t="s">
        <v>301</v>
      </c>
      <c r="B107" s="12" t="s">
        <v>302</v>
      </c>
      <c r="C107" s="12" t="s">
        <v>62</v>
      </c>
      <c r="D107" s="12" t="s">
        <v>49</v>
      </c>
      <c r="E107" s="12" t="s">
        <v>63</v>
      </c>
      <c r="F107" s="12" t="s">
        <v>29</v>
      </c>
      <c r="G107" s="13">
        <f t="shared" ref="G107:G145" si="3">SUM(H107:K107)</f>
        <v>3</v>
      </c>
      <c r="H107" s="14">
        <v>0</v>
      </c>
      <c r="I107" s="14">
        <v>3</v>
      </c>
      <c r="J107" s="14">
        <v>0</v>
      </c>
      <c r="K107" s="14">
        <v>0</v>
      </c>
    </row>
    <row r="108" spans="1:11" x14ac:dyDescent="0.25">
      <c r="A108" s="12" t="s">
        <v>307</v>
      </c>
      <c r="B108" s="12" t="s">
        <v>308</v>
      </c>
      <c r="C108" s="12" t="s">
        <v>62</v>
      </c>
      <c r="D108" s="12" t="s">
        <v>49</v>
      </c>
      <c r="E108" s="12" t="s">
        <v>63</v>
      </c>
      <c r="F108" s="12" t="s">
        <v>30</v>
      </c>
      <c r="G108" s="13">
        <f t="shared" si="3"/>
        <v>8</v>
      </c>
      <c r="H108" s="14">
        <v>0</v>
      </c>
      <c r="I108" s="14">
        <v>8</v>
      </c>
      <c r="J108" s="14">
        <v>0</v>
      </c>
      <c r="K108" s="14">
        <v>0</v>
      </c>
    </row>
    <row r="109" spans="1:11" x14ac:dyDescent="0.25">
      <c r="A109" s="12" t="s">
        <v>303</v>
      </c>
      <c r="B109" s="12" t="s">
        <v>304</v>
      </c>
      <c r="C109" s="12" t="s">
        <v>62</v>
      </c>
      <c r="D109" s="12" t="s">
        <v>49</v>
      </c>
      <c r="E109" s="12" t="s">
        <v>63</v>
      </c>
      <c r="F109" s="12" t="s">
        <v>31</v>
      </c>
      <c r="G109" s="13">
        <f t="shared" si="3"/>
        <v>9</v>
      </c>
      <c r="H109" s="14">
        <v>0</v>
      </c>
      <c r="I109" s="14">
        <v>9</v>
      </c>
      <c r="J109" s="14">
        <v>0</v>
      </c>
      <c r="K109" s="14">
        <v>0</v>
      </c>
    </row>
    <row r="110" spans="1:11" x14ac:dyDescent="0.25">
      <c r="A110" s="12" t="s">
        <v>299</v>
      </c>
      <c r="B110" s="12" t="s">
        <v>300</v>
      </c>
      <c r="C110" s="12" t="s">
        <v>62</v>
      </c>
      <c r="D110" s="12" t="s">
        <v>49</v>
      </c>
      <c r="E110" s="12" t="s">
        <v>63</v>
      </c>
      <c r="F110" s="12" t="s">
        <v>32</v>
      </c>
      <c r="G110" s="13">
        <f t="shared" si="3"/>
        <v>17</v>
      </c>
      <c r="H110" s="14">
        <v>0</v>
      </c>
      <c r="I110" s="14">
        <v>17</v>
      </c>
      <c r="J110" s="14">
        <v>0</v>
      </c>
      <c r="K110" s="14">
        <v>0</v>
      </c>
    </row>
    <row r="111" spans="1:11" x14ac:dyDescent="0.25">
      <c r="A111" s="12" t="s">
        <v>291</v>
      </c>
      <c r="B111" s="12" t="s">
        <v>292</v>
      </c>
      <c r="C111" s="12" t="s">
        <v>62</v>
      </c>
      <c r="D111" s="12" t="s">
        <v>49</v>
      </c>
      <c r="E111" s="12" t="s">
        <v>63</v>
      </c>
      <c r="F111" s="12" t="s">
        <v>33</v>
      </c>
      <c r="G111" s="13">
        <f t="shared" si="3"/>
        <v>16</v>
      </c>
      <c r="H111" s="14">
        <v>0</v>
      </c>
      <c r="I111" s="14">
        <v>16</v>
      </c>
      <c r="J111" s="14">
        <v>0</v>
      </c>
      <c r="K111" s="14">
        <v>0</v>
      </c>
    </row>
    <row r="112" spans="1:11" x14ac:dyDescent="0.25">
      <c r="A112" s="12" t="s">
        <v>293</v>
      </c>
      <c r="B112" s="12" t="s">
        <v>294</v>
      </c>
      <c r="C112" s="12" t="s">
        <v>62</v>
      </c>
      <c r="D112" s="12" t="s">
        <v>49</v>
      </c>
      <c r="E112" s="12" t="s">
        <v>63</v>
      </c>
      <c r="F112" s="12" t="s">
        <v>34</v>
      </c>
      <c r="G112" s="13">
        <f t="shared" si="3"/>
        <v>12</v>
      </c>
      <c r="H112" s="14">
        <v>0</v>
      </c>
      <c r="I112" s="14">
        <v>12</v>
      </c>
      <c r="J112" s="14">
        <v>0</v>
      </c>
      <c r="K112" s="14">
        <v>0</v>
      </c>
    </row>
    <row r="113" spans="1:11" x14ac:dyDescent="0.25">
      <c r="A113" s="12" t="s">
        <v>295</v>
      </c>
      <c r="B113" s="12" t="s">
        <v>296</v>
      </c>
      <c r="C113" s="12" t="s">
        <v>62</v>
      </c>
      <c r="D113" s="12" t="s">
        <v>49</v>
      </c>
      <c r="E113" s="12" t="s">
        <v>63</v>
      </c>
      <c r="F113" s="12" t="s">
        <v>35</v>
      </c>
      <c r="G113" s="13">
        <f t="shared" si="3"/>
        <v>5</v>
      </c>
      <c r="H113" s="14">
        <v>0</v>
      </c>
      <c r="I113" s="14">
        <v>5</v>
      </c>
      <c r="J113" s="14">
        <v>0</v>
      </c>
      <c r="K113" s="14">
        <v>0</v>
      </c>
    </row>
    <row r="114" spans="1:11" x14ac:dyDescent="0.25">
      <c r="A114" s="12" t="s">
        <v>297</v>
      </c>
      <c r="B114" s="12" t="s">
        <v>298</v>
      </c>
      <c r="C114" s="12" t="s">
        <v>62</v>
      </c>
      <c r="D114" s="12" t="s">
        <v>49</v>
      </c>
      <c r="E114" s="12" t="s">
        <v>63</v>
      </c>
      <c r="F114" s="12" t="s">
        <v>36</v>
      </c>
      <c r="G114" s="13">
        <f t="shared" si="3"/>
        <v>7</v>
      </c>
      <c r="H114" s="14">
        <v>0</v>
      </c>
      <c r="I114" s="14">
        <v>7</v>
      </c>
      <c r="J114" s="14">
        <v>0</v>
      </c>
      <c r="K114" s="14">
        <v>0</v>
      </c>
    </row>
    <row r="115" spans="1:11" x14ac:dyDescent="0.25">
      <c r="A115" s="12" t="s">
        <v>418</v>
      </c>
      <c r="B115" s="12" t="s">
        <v>419</v>
      </c>
      <c r="C115" s="12" t="s">
        <v>97</v>
      </c>
      <c r="D115" s="12" t="s">
        <v>96</v>
      </c>
      <c r="E115" s="12" t="s">
        <v>98</v>
      </c>
      <c r="F115" s="12" t="s">
        <v>37</v>
      </c>
      <c r="G115" s="13">
        <f t="shared" si="3"/>
        <v>1</v>
      </c>
      <c r="H115" s="14">
        <v>0</v>
      </c>
      <c r="I115" s="14">
        <v>0</v>
      </c>
      <c r="J115" s="14">
        <v>1</v>
      </c>
      <c r="K115" s="14">
        <v>0</v>
      </c>
    </row>
    <row r="116" spans="1:11" x14ac:dyDescent="0.25">
      <c r="A116" s="12" t="s">
        <v>420</v>
      </c>
      <c r="B116" s="12" t="s">
        <v>421</v>
      </c>
      <c r="C116" s="12" t="s">
        <v>183</v>
      </c>
      <c r="D116" s="12" t="s">
        <v>182</v>
      </c>
      <c r="E116" s="12" t="s">
        <v>184</v>
      </c>
      <c r="F116" s="12" t="s">
        <v>33</v>
      </c>
      <c r="G116" s="13">
        <f t="shared" si="3"/>
        <v>1</v>
      </c>
      <c r="H116" s="14">
        <v>0</v>
      </c>
      <c r="I116" s="14">
        <v>0</v>
      </c>
      <c r="J116" s="14">
        <v>1</v>
      </c>
      <c r="K116" s="14">
        <v>0</v>
      </c>
    </row>
    <row r="117" spans="1:11" x14ac:dyDescent="0.25">
      <c r="A117" s="12" t="s">
        <v>274</v>
      </c>
      <c r="B117" s="12" t="s">
        <v>275</v>
      </c>
      <c r="C117" s="12" t="s">
        <v>203</v>
      </c>
      <c r="D117" s="12" t="s">
        <v>202</v>
      </c>
      <c r="E117" s="12" t="s">
        <v>204</v>
      </c>
      <c r="F117" s="12" t="s">
        <v>29</v>
      </c>
      <c r="G117" s="13">
        <f t="shared" si="3"/>
        <v>1</v>
      </c>
      <c r="H117" s="14">
        <v>1</v>
      </c>
      <c r="I117" s="14">
        <v>0</v>
      </c>
      <c r="J117" s="14">
        <v>0</v>
      </c>
      <c r="K117" s="14">
        <v>0</v>
      </c>
    </row>
    <row r="118" spans="1:11" x14ac:dyDescent="0.25">
      <c r="A118" s="12" t="s">
        <v>432</v>
      </c>
      <c r="B118" s="12" t="s">
        <v>433</v>
      </c>
      <c r="C118" s="12" t="s">
        <v>78</v>
      </c>
      <c r="D118" s="12" t="s">
        <v>77</v>
      </c>
      <c r="E118" s="12" t="s">
        <v>79</v>
      </c>
      <c r="F118" s="12" t="s">
        <v>33</v>
      </c>
      <c r="G118" s="13">
        <f t="shared" si="3"/>
        <v>1</v>
      </c>
      <c r="H118" s="14">
        <v>0</v>
      </c>
      <c r="I118" s="14">
        <v>0</v>
      </c>
      <c r="J118" s="14">
        <v>1</v>
      </c>
      <c r="K118" s="14">
        <v>0</v>
      </c>
    </row>
    <row r="119" spans="1:11" x14ac:dyDescent="0.25">
      <c r="A119" s="12" t="s">
        <v>430</v>
      </c>
      <c r="B119" s="12" t="s">
        <v>431</v>
      </c>
      <c r="C119" s="12" t="s">
        <v>78</v>
      </c>
      <c r="D119" s="12" t="s">
        <v>77</v>
      </c>
      <c r="E119" s="12" t="s">
        <v>79</v>
      </c>
      <c r="F119" s="12" t="s">
        <v>34</v>
      </c>
      <c r="G119" s="13">
        <f t="shared" si="3"/>
        <v>2</v>
      </c>
      <c r="H119" s="14">
        <v>0</v>
      </c>
      <c r="I119" s="14">
        <v>0</v>
      </c>
      <c r="J119" s="14">
        <v>2</v>
      </c>
      <c r="K119" s="14">
        <v>0</v>
      </c>
    </row>
    <row r="120" spans="1:11" x14ac:dyDescent="0.25">
      <c r="A120" s="12" t="s">
        <v>434</v>
      </c>
      <c r="B120" s="12" t="s">
        <v>435</v>
      </c>
      <c r="C120" s="12" t="s">
        <v>78</v>
      </c>
      <c r="D120" s="12" t="s">
        <v>77</v>
      </c>
      <c r="E120" s="12" t="s">
        <v>79</v>
      </c>
      <c r="F120" s="12" t="s">
        <v>36</v>
      </c>
      <c r="G120" s="13">
        <f t="shared" si="3"/>
        <v>1</v>
      </c>
      <c r="H120" s="14">
        <v>0</v>
      </c>
      <c r="I120" s="14">
        <v>0</v>
      </c>
      <c r="J120" s="14">
        <v>1</v>
      </c>
      <c r="K120" s="14">
        <v>0</v>
      </c>
    </row>
    <row r="121" spans="1:11" x14ac:dyDescent="0.25">
      <c r="A121" s="12" t="s">
        <v>452</v>
      </c>
      <c r="B121" s="12" t="s">
        <v>453</v>
      </c>
      <c r="C121" s="12" t="s">
        <v>245</v>
      </c>
      <c r="D121" s="12" t="s">
        <v>243</v>
      </c>
      <c r="E121" s="12" t="s">
        <v>121</v>
      </c>
      <c r="F121" s="12" t="s">
        <v>34</v>
      </c>
      <c r="G121" s="13">
        <f t="shared" si="3"/>
        <v>1</v>
      </c>
      <c r="H121" s="14">
        <v>0</v>
      </c>
      <c r="I121" s="14">
        <v>0</v>
      </c>
      <c r="J121" s="14">
        <v>1</v>
      </c>
      <c r="K121" s="14">
        <v>0</v>
      </c>
    </row>
    <row r="122" spans="1:11" x14ac:dyDescent="0.25">
      <c r="A122" s="12" t="s">
        <v>450</v>
      </c>
      <c r="B122" s="12" t="s">
        <v>451</v>
      </c>
      <c r="C122" s="12" t="s">
        <v>243</v>
      </c>
      <c r="D122" s="12" t="s">
        <v>242</v>
      </c>
      <c r="E122" s="12" t="s">
        <v>244</v>
      </c>
      <c r="F122" s="12" t="s">
        <v>37</v>
      </c>
      <c r="G122" s="13">
        <f t="shared" si="3"/>
        <v>1</v>
      </c>
      <c r="H122" s="14">
        <v>0</v>
      </c>
      <c r="I122" s="14">
        <v>0</v>
      </c>
      <c r="J122" s="14">
        <v>1</v>
      </c>
      <c r="K122" s="14">
        <v>0</v>
      </c>
    </row>
    <row r="123" spans="1:11" x14ac:dyDescent="0.25">
      <c r="A123" s="12" t="s">
        <v>539</v>
      </c>
      <c r="B123" s="12" t="s">
        <v>540</v>
      </c>
      <c r="C123" s="12" t="s">
        <v>216</v>
      </c>
      <c r="D123" s="12" t="s">
        <v>209</v>
      </c>
      <c r="E123" s="12" t="s">
        <v>217</v>
      </c>
      <c r="F123" s="12" t="s">
        <v>24</v>
      </c>
      <c r="G123" s="13">
        <f t="shared" si="3"/>
        <v>9</v>
      </c>
      <c r="H123" s="14">
        <v>0</v>
      </c>
      <c r="I123" s="14">
        <v>0</v>
      </c>
      <c r="J123" s="14">
        <v>0</v>
      </c>
      <c r="K123" s="14">
        <v>9</v>
      </c>
    </row>
    <row r="124" spans="1:11" x14ac:dyDescent="0.25">
      <c r="A124" s="12" t="s">
        <v>537</v>
      </c>
      <c r="B124" s="12" t="s">
        <v>538</v>
      </c>
      <c r="C124" s="12" t="s">
        <v>216</v>
      </c>
      <c r="D124" s="12" t="s">
        <v>209</v>
      </c>
      <c r="E124" s="12" t="s">
        <v>217</v>
      </c>
      <c r="F124" s="12" t="s">
        <v>25</v>
      </c>
      <c r="G124" s="13">
        <f t="shared" si="3"/>
        <v>18</v>
      </c>
      <c r="H124" s="14">
        <v>0</v>
      </c>
      <c r="I124" s="14">
        <v>0</v>
      </c>
      <c r="J124" s="14">
        <v>0</v>
      </c>
      <c r="K124" s="14">
        <v>18</v>
      </c>
    </row>
    <row r="125" spans="1:11" x14ac:dyDescent="0.25">
      <c r="A125" s="12" t="s">
        <v>535</v>
      </c>
      <c r="B125" s="12" t="s">
        <v>536</v>
      </c>
      <c r="C125" s="12" t="s">
        <v>216</v>
      </c>
      <c r="D125" s="12" t="s">
        <v>209</v>
      </c>
      <c r="E125" s="12" t="s">
        <v>217</v>
      </c>
      <c r="F125" s="12" t="s">
        <v>26</v>
      </c>
      <c r="G125" s="13">
        <f t="shared" si="3"/>
        <v>17</v>
      </c>
      <c r="H125" s="14">
        <v>0</v>
      </c>
      <c r="I125" s="14">
        <v>0</v>
      </c>
      <c r="J125" s="14">
        <v>0</v>
      </c>
      <c r="K125" s="14">
        <v>17</v>
      </c>
    </row>
    <row r="126" spans="1:11" x14ac:dyDescent="0.25">
      <c r="A126" s="12" t="s">
        <v>438</v>
      </c>
      <c r="B126" s="12" t="s">
        <v>439</v>
      </c>
      <c r="C126" s="12" t="s">
        <v>216</v>
      </c>
      <c r="D126" s="12" t="s">
        <v>209</v>
      </c>
      <c r="E126" s="12" t="s">
        <v>217</v>
      </c>
      <c r="F126" s="12" t="s">
        <v>28</v>
      </c>
      <c r="G126" s="13">
        <f t="shared" si="3"/>
        <v>14</v>
      </c>
      <c r="H126" s="14">
        <v>0</v>
      </c>
      <c r="I126" s="14">
        <v>0</v>
      </c>
      <c r="J126" s="14">
        <v>1</v>
      </c>
      <c r="K126" s="14">
        <v>13</v>
      </c>
    </row>
    <row r="127" spans="1:11" x14ac:dyDescent="0.25">
      <c r="A127" s="12" t="s">
        <v>541</v>
      </c>
      <c r="B127" s="12" t="s">
        <v>542</v>
      </c>
      <c r="C127" s="12" t="s">
        <v>210</v>
      </c>
      <c r="D127" s="12" t="s">
        <v>209</v>
      </c>
      <c r="E127" s="12" t="s">
        <v>211</v>
      </c>
      <c r="F127" s="12" t="s">
        <v>24</v>
      </c>
      <c r="G127" s="13">
        <f t="shared" si="3"/>
        <v>7</v>
      </c>
      <c r="H127" s="14">
        <v>0</v>
      </c>
      <c r="I127" s="14">
        <v>0</v>
      </c>
      <c r="J127" s="14">
        <v>0</v>
      </c>
      <c r="K127" s="14">
        <v>7</v>
      </c>
    </row>
    <row r="128" spans="1:11" x14ac:dyDescent="0.25">
      <c r="A128" s="12" t="s">
        <v>547</v>
      </c>
      <c r="B128" s="12" t="s">
        <v>548</v>
      </c>
      <c r="C128" s="12" t="s">
        <v>210</v>
      </c>
      <c r="D128" s="12" t="s">
        <v>209</v>
      </c>
      <c r="E128" s="12" t="s">
        <v>211</v>
      </c>
      <c r="F128" s="12" t="s">
        <v>25</v>
      </c>
      <c r="G128" s="13">
        <f t="shared" si="3"/>
        <v>14</v>
      </c>
      <c r="H128" s="14">
        <v>0</v>
      </c>
      <c r="I128" s="14">
        <v>0</v>
      </c>
      <c r="J128" s="14">
        <v>0</v>
      </c>
      <c r="K128" s="14">
        <v>14</v>
      </c>
    </row>
    <row r="129" spans="1:11" x14ac:dyDescent="0.25">
      <c r="A129" s="12" t="s">
        <v>543</v>
      </c>
      <c r="B129" s="12" t="s">
        <v>544</v>
      </c>
      <c r="C129" s="12" t="s">
        <v>210</v>
      </c>
      <c r="D129" s="12" t="s">
        <v>209</v>
      </c>
      <c r="E129" s="12" t="s">
        <v>211</v>
      </c>
      <c r="F129" s="12" t="s">
        <v>26</v>
      </c>
      <c r="G129" s="13">
        <f t="shared" si="3"/>
        <v>17</v>
      </c>
      <c r="H129" s="14">
        <v>0</v>
      </c>
      <c r="I129" s="14">
        <v>0</v>
      </c>
      <c r="J129" s="14">
        <v>0</v>
      </c>
      <c r="K129" s="14">
        <v>17</v>
      </c>
    </row>
    <row r="130" spans="1:11" x14ac:dyDescent="0.25">
      <c r="A130" s="12" t="s">
        <v>545</v>
      </c>
      <c r="B130" s="12" t="s">
        <v>546</v>
      </c>
      <c r="C130" s="12" t="s">
        <v>210</v>
      </c>
      <c r="D130" s="12" t="s">
        <v>209</v>
      </c>
      <c r="E130" s="12" t="s">
        <v>211</v>
      </c>
      <c r="F130" s="12" t="s">
        <v>31</v>
      </c>
      <c r="G130" s="13">
        <f t="shared" si="3"/>
        <v>2</v>
      </c>
      <c r="H130" s="14">
        <v>0</v>
      </c>
      <c r="I130" s="14">
        <v>0</v>
      </c>
      <c r="J130" s="14">
        <v>0</v>
      </c>
      <c r="K130" s="14">
        <v>2</v>
      </c>
    </row>
    <row r="131" spans="1:11" x14ac:dyDescent="0.25">
      <c r="A131" s="12" t="s">
        <v>388</v>
      </c>
      <c r="B131" s="12" t="s">
        <v>389</v>
      </c>
      <c r="C131" s="12" t="s">
        <v>227</v>
      </c>
      <c r="D131" s="12" t="s">
        <v>226</v>
      </c>
      <c r="E131" s="12" t="s">
        <v>228</v>
      </c>
      <c r="F131" s="12" t="s">
        <v>25</v>
      </c>
      <c r="G131" s="13">
        <f t="shared" si="3"/>
        <v>1</v>
      </c>
      <c r="H131" s="14">
        <v>0</v>
      </c>
      <c r="I131" s="14">
        <v>0</v>
      </c>
      <c r="J131" s="14">
        <v>1</v>
      </c>
      <c r="K131" s="14">
        <v>0</v>
      </c>
    </row>
    <row r="132" spans="1:11" x14ac:dyDescent="0.25">
      <c r="A132" s="12" t="s">
        <v>503</v>
      </c>
      <c r="B132" s="12" t="s">
        <v>504</v>
      </c>
      <c r="C132" s="12" t="s">
        <v>227</v>
      </c>
      <c r="D132" s="12" t="s">
        <v>226</v>
      </c>
      <c r="E132" s="12" t="s">
        <v>228</v>
      </c>
      <c r="F132" s="12" t="s">
        <v>41</v>
      </c>
      <c r="G132" s="13">
        <f t="shared" si="3"/>
        <v>2</v>
      </c>
      <c r="H132" s="14">
        <v>0</v>
      </c>
      <c r="I132" s="14">
        <v>0</v>
      </c>
      <c r="J132" s="14">
        <v>0</v>
      </c>
      <c r="K132" s="14">
        <v>2</v>
      </c>
    </row>
    <row r="133" spans="1:11" x14ac:dyDescent="0.25">
      <c r="A133" s="12" t="s">
        <v>501</v>
      </c>
      <c r="B133" s="12" t="s">
        <v>502</v>
      </c>
      <c r="C133" s="12" t="s">
        <v>227</v>
      </c>
      <c r="D133" s="12" t="s">
        <v>226</v>
      </c>
      <c r="E133" s="12" t="s">
        <v>228</v>
      </c>
      <c r="F133" s="12" t="s">
        <v>43</v>
      </c>
      <c r="G133" s="13">
        <f t="shared" si="3"/>
        <v>4</v>
      </c>
      <c r="H133" s="14">
        <v>0</v>
      </c>
      <c r="I133" s="14">
        <v>0</v>
      </c>
      <c r="J133" s="14">
        <v>0</v>
      </c>
      <c r="K133" s="14">
        <v>4</v>
      </c>
    </row>
    <row r="134" spans="1:11" x14ac:dyDescent="0.25">
      <c r="A134" s="12" t="s">
        <v>392</v>
      </c>
      <c r="B134" s="12" t="s">
        <v>393</v>
      </c>
      <c r="C134" s="12" t="s">
        <v>238</v>
      </c>
      <c r="D134" s="12" t="s">
        <v>237</v>
      </c>
      <c r="E134" s="12" t="s">
        <v>239</v>
      </c>
      <c r="F134" s="12" t="s">
        <v>24</v>
      </c>
      <c r="G134" s="13">
        <f t="shared" si="3"/>
        <v>2</v>
      </c>
      <c r="H134" s="14">
        <v>0</v>
      </c>
      <c r="I134" s="14">
        <v>0</v>
      </c>
      <c r="J134" s="14">
        <v>2</v>
      </c>
      <c r="K134" s="14">
        <v>0</v>
      </c>
    </row>
    <row r="135" spans="1:11" x14ac:dyDescent="0.25">
      <c r="A135" s="12" t="s">
        <v>394</v>
      </c>
      <c r="B135" s="12" t="s">
        <v>395</v>
      </c>
      <c r="C135" s="12" t="s">
        <v>238</v>
      </c>
      <c r="D135" s="12" t="s">
        <v>237</v>
      </c>
      <c r="E135" s="12" t="s">
        <v>239</v>
      </c>
      <c r="F135" s="12" t="s">
        <v>32</v>
      </c>
      <c r="G135" s="13">
        <f t="shared" si="3"/>
        <v>1</v>
      </c>
      <c r="H135" s="14">
        <v>0</v>
      </c>
      <c r="I135" s="14">
        <v>0</v>
      </c>
      <c r="J135" s="14">
        <v>1</v>
      </c>
      <c r="K135" s="14">
        <v>0</v>
      </c>
    </row>
    <row r="136" spans="1:11" x14ac:dyDescent="0.25">
      <c r="A136" s="12" t="s">
        <v>386</v>
      </c>
      <c r="B136" s="12" t="s">
        <v>387</v>
      </c>
      <c r="C136" s="12" t="s">
        <v>196</v>
      </c>
      <c r="D136" s="12" t="s">
        <v>195</v>
      </c>
      <c r="E136" s="12" t="s">
        <v>197</v>
      </c>
      <c r="F136" s="12" t="s">
        <v>41</v>
      </c>
      <c r="G136" s="13">
        <f t="shared" si="3"/>
        <v>3</v>
      </c>
      <c r="H136" s="14">
        <v>0</v>
      </c>
      <c r="I136" s="14">
        <v>0</v>
      </c>
      <c r="J136" s="14">
        <v>3</v>
      </c>
      <c r="K136" s="14">
        <v>0</v>
      </c>
    </row>
    <row r="137" spans="1:11" x14ac:dyDescent="0.25">
      <c r="A137" s="12" t="s">
        <v>559</v>
      </c>
      <c r="B137" s="12" t="s">
        <v>560</v>
      </c>
      <c r="C137" s="12" t="s">
        <v>141</v>
      </c>
      <c r="D137" s="12" t="s">
        <v>140</v>
      </c>
      <c r="E137" s="12" t="s">
        <v>142</v>
      </c>
      <c r="F137" s="12" t="s">
        <v>31</v>
      </c>
      <c r="G137" s="13">
        <f t="shared" si="3"/>
        <v>4</v>
      </c>
      <c r="H137" s="14">
        <v>0</v>
      </c>
      <c r="I137" s="14">
        <v>0</v>
      </c>
      <c r="J137" s="14">
        <v>0</v>
      </c>
      <c r="K137" s="14">
        <v>4</v>
      </c>
    </row>
    <row r="138" spans="1:11" x14ac:dyDescent="0.25">
      <c r="A138" s="12" t="s">
        <v>553</v>
      </c>
      <c r="B138" s="12" t="s">
        <v>554</v>
      </c>
      <c r="C138" s="12" t="s">
        <v>141</v>
      </c>
      <c r="D138" s="12" t="s">
        <v>140</v>
      </c>
      <c r="E138" s="12" t="s">
        <v>142</v>
      </c>
      <c r="F138" s="12" t="s">
        <v>32</v>
      </c>
      <c r="G138" s="13">
        <f t="shared" si="3"/>
        <v>21</v>
      </c>
      <c r="H138" s="14">
        <v>0</v>
      </c>
      <c r="I138" s="14">
        <v>0</v>
      </c>
      <c r="J138" s="14">
        <v>0</v>
      </c>
      <c r="K138" s="14">
        <v>21</v>
      </c>
    </row>
    <row r="139" spans="1:11" x14ac:dyDescent="0.25">
      <c r="A139" s="12" t="s">
        <v>555</v>
      </c>
      <c r="B139" s="12" t="s">
        <v>556</v>
      </c>
      <c r="C139" s="12" t="s">
        <v>141</v>
      </c>
      <c r="D139" s="12" t="s">
        <v>140</v>
      </c>
      <c r="E139" s="12" t="s">
        <v>142</v>
      </c>
      <c r="F139" s="12" t="s">
        <v>33</v>
      </c>
      <c r="G139" s="13">
        <f t="shared" si="3"/>
        <v>4</v>
      </c>
      <c r="H139" s="14">
        <v>0</v>
      </c>
      <c r="I139" s="14">
        <v>0</v>
      </c>
      <c r="J139" s="14">
        <v>0</v>
      </c>
      <c r="K139" s="14">
        <v>4</v>
      </c>
    </row>
    <row r="140" spans="1:11" x14ac:dyDescent="0.25">
      <c r="A140" s="12" t="s">
        <v>561</v>
      </c>
      <c r="B140" s="12" t="s">
        <v>562</v>
      </c>
      <c r="C140" s="12" t="s">
        <v>141</v>
      </c>
      <c r="D140" s="12" t="s">
        <v>140</v>
      </c>
      <c r="E140" s="12" t="s">
        <v>142</v>
      </c>
      <c r="F140" s="12" t="s">
        <v>34</v>
      </c>
      <c r="G140" s="13">
        <f t="shared" si="3"/>
        <v>18</v>
      </c>
      <c r="H140" s="14">
        <v>0</v>
      </c>
      <c r="I140" s="14">
        <v>0</v>
      </c>
      <c r="J140" s="14">
        <v>0</v>
      </c>
      <c r="K140" s="14">
        <v>18</v>
      </c>
    </row>
    <row r="141" spans="1:11" x14ac:dyDescent="0.25">
      <c r="A141" s="12" t="s">
        <v>557</v>
      </c>
      <c r="B141" s="12" t="s">
        <v>558</v>
      </c>
      <c r="C141" s="12" t="s">
        <v>141</v>
      </c>
      <c r="D141" s="12" t="s">
        <v>140</v>
      </c>
      <c r="E141" s="12" t="s">
        <v>142</v>
      </c>
      <c r="F141" s="12" t="s">
        <v>37</v>
      </c>
      <c r="G141" s="13">
        <f t="shared" si="3"/>
        <v>3</v>
      </c>
      <c r="H141" s="14">
        <v>0</v>
      </c>
      <c r="I141" s="14">
        <v>0</v>
      </c>
      <c r="J141" s="14">
        <v>0</v>
      </c>
      <c r="K141" s="14">
        <v>3</v>
      </c>
    </row>
    <row r="142" spans="1:11" x14ac:dyDescent="0.25">
      <c r="A142" s="12" t="s">
        <v>442</v>
      </c>
      <c r="B142" s="12" t="s">
        <v>443</v>
      </c>
      <c r="C142" s="12" t="s">
        <v>250</v>
      </c>
      <c r="D142" s="12" t="s">
        <v>209</v>
      </c>
      <c r="E142" s="12" t="s">
        <v>251</v>
      </c>
      <c r="F142" s="12" t="s">
        <v>27</v>
      </c>
      <c r="G142" s="13">
        <f t="shared" si="3"/>
        <v>1</v>
      </c>
      <c r="H142" s="14">
        <v>0</v>
      </c>
      <c r="I142" s="14">
        <v>0</v>
      </c>
      <c r="J142" s="14">
        <v>1</v>
      </c>
      <c r="K142" s="14">
        <v>0</v>
      </c>
    </row>
    <row r="143" spans="1:11" x14ac:dyDescent="0.25">
      <c r="A143" s="12" t="s">
        <v>422</v>
      </c>
      <c r="B143" s="12" t="s">
        <v>423</v>
      </c>
      <c r="C143" s="12" t="s">
        <v>137</v>
      </c>
      <c r="D143" s="12" t="s">
        <v>136</v>
      </c>
      <c r="E143" s="12" t="s">
        <v>138</v>
      </c>
      <c r="F143" s="12" t="s">
        <v>33</v>
      </c>
      <c r="G143" s="13">
        <f t="shared" si="3"/>
        <v>6</v>
      </c>
      <c r="H143" s="14">
        <v>0</v>
      </c>
      <c r="I143" s="14">
        <v>0</v>
      </c>
      <c r="J143" s="14">
        <v>6</v>
      </c>
      <c r="K143" s="14">
        <v>0</v>
      </c>
    </row>
    <row r="144" spans="1:11" x14ac:dyDescent="0.25">
      <c r="A144" s="12" t="s">
        <v>424</v>
      </c>
      <c r="B144" s="12" t="s">
        <v>425</v>
      </c>
      <c r="C144" s="12" t="s">
        <v>137</v>
      </c>
      <c r="D144" s="12" t="s">
        <v>136</v>
      </c>
      <c r="E144" s="12" t="s">
        <v>138</v>
      </c>
      <c r="F144" s="12" t="s">
        <v>34</v>
      </c>
      <c r="G144" s="13">
        <f t="shared" si="3"/>
        <v>6</v>
      </c>
      <c r="H144" s="14">
        <v>0</v>
      </c>
      <c r="I144" s="14">
        <v>0</v>
      </c>
      <c r="J144" s="14">
        <v>6</v>
      </c>
      <c r="K144" s="14">
        <v>0</v>
      </c>
    </row>
    <row r="145" spans="1:11" x14ac:dyDescent="0.25">
      <c r="A145" s="12" t="s">
        <v>533</v>
      </c>
      <c r="B145" s="12" t="s">
        <v>534</v>
      </c>
      <c r="C145" s="12" t="s">
        <v>137</v>
      </c>
      <c r="D145" s="12" t="s">
        <v>136</v>
      </c>
      <c r="E145" s="12" t="s">
        <v>138</v>
      </c>
      <c r="F145" s="12" t="s">
        <v>35</v>
      </c>
      <c r="G145" s="13">
        <f t="shared" si="3"/>
        <v>16</v>
      </c>
      <c r="H145" s="14">
        <v>0</v>
      </c>
      <c r="I145" s="14">
        <v>0</v>
      </c>
      <c r="J145" s="14">
        <v>0</v>
      </c>
      <c r="K145" s="14">
        <v>16</v>
      </c>
    </row>
    <row r="146" spans="1:11" x14ac:dyDescent="0.25">
      <c r="A146" s="12" t="s">
        <v>531</v>
      </c>
      <c r="B146" s="12" t="s">
        <v>532</v>
      </c>
      <c r="C146" s="12" t="s">
        <v>137</v>
      </c>
      <c r="D146" s="12" t="s">
        <v>136</v>
      </c>
      <c r="E146" s="12" t="s">
        <v>138</v>
      </c>
      <c r="F146" s="12" t="s">
        <v>36</v>
      </c>
      <c r="G146" s="13">
        <f t="shared" ref="G146:G148" si="4">SUM(H146:K146)</f>
        <v>12</v>
      </c>
      <c r="H146" s="14">
        <v>0</v>
      </c>
      <c r="I146" s="14">
        <v>0</v>
      </c>
      <c r="J146" s="14">
        <v>0</v>
      </c>
      <c r="K146" s="14">
        <v>12</v>
      </c>
    </row>
    <row r="147" spans="1:11" x14ac:dyDescent="0.25">
      <c r="A147" s="12" t="s">
        <v>527</v>
      </c>
      <c r="B147" s="12" t="s">
        <v>528</v>
      </c>
      <c r="C147" s="12" t="s">
        <v>137</v>
      </c>
      <c r="D147" s="12" t="s">
        <v>136</v>
      </c>
      <c r="E147" s="12" t="s">
        <v>138</v>
      </c>
      <c r="F147" s="12" t="s">
        <v>37</v>
      </c>
      <c r="G147" s="13">
        <f t="shared" si="4"/>
        <v>7</v>
      </c>
      <c r="H147" s="14">
        <v>0</v>
      </c>
      <c r="I147" s="14">
        <v>0</v>
      </c>
      <c r="J147" s="14">
        <v>0</v>
      </c>
      <c r="K147" s="14">
        <v>7</v>
      </c>
    </row>
    <row r="148" spans="1:11" x14ac:dyDescent="0.25">
      <c r="A148" s="12" t="s">
        <v>529</v>
      </c>
      <c r="B148" s="12" t="s">
        <v>530</v>
      </c>
      <c r="C148" s="12" t="s">
        <v>137</v>
      </c>
      <c r="D148" s="12" t="s">
        <v>136</v>
      </c>
      <c r="E148" s="12" t="s">
        <v>138</v>
      </c>
      <c r="F148" s="12" t="s">
        <v>38</v>
      </c>
      <c r="G148" s="13">
        <f t="shared" si="4"/>
        <v>3</v>
      </c>
      <c r="H148" s="14">
        <v>0</v>
      </c>
      <c r="I148" s="14">
        <v>0</v>
      </c>
      <c r="J148" s="14">
        <v>0</v>
      </c>
      <c r="K148" s="14">
        <v>3</v>
      </c>
    </row>
  </sheetData>
  <autoFilter ref="A1:L14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Specification</vt:lpstr>
      <vt:lpstr>CAT</vt:lpstr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2025-06-16T09:50:28Z</dcterms:created>
  <dcterms:modified xsi:type="dcterms:W3CDTF">2025-06-18T10:48:26Z</dcterms:modified>
</cp:coreProperties>
</file>